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tabRatio="634" activeTab="0"/>
  </bookViews>
  <sheets>
    <sheet name="出勤簿（短期支援員用)" sheetId="1" r:id="rId1"/>
    <sheet name="日本語校閲出勤簿記載例" sheetId="2" r:id="rId2"/>
  </sheets>
  <definedNames>
    <definedName name="_xlnm.Print_Area" localSheetId="0">'出勤簿（短期支援員用)'!$A$1:$Y$54</definedName>
    <definedName name="_xlnm.Print_Area" localSheetId="1">'日本語校閲出勤簿記載例'!$A$1:$Y$54</definedName>
  </definedNames>
  <calcPr fullCalcOnLoad="1"/>
</workbook>
</file>

<file path=xl/comments1.xml><?xml version="1.0" encoding="utf-8"?>
<comments xmlns="http://schemas.openxmlformats.org/spreadsheetml/2006/main">
  <authors>
    <author>北大病院</author>
    <author>shomu6</author>
  </authors>
  <commentList>
    <comment ref="R5" authorId="0">
      <text>
        <r>
          <rPr>
            <b/>
            <sz val="9"/>
            <rFont val="ＭＳ Ｐゴシック"/>
            <family val="3"/>
          </rPr>
          <t>報告年月については，次のとおり入力例に基づき入力願います。
なお，表示は＜年月＞ですが，＜年月日（初日）＞まで入力願います。
　１．H××．×．×
　２．××××/×/×
　例．H25.1.1 or 2013/1/1</t>
        </r>
      </text>
    </comment>
    <comment ref="U10" authorId="1">
      <text>
        <r>
          <rPr>
            <b/>
            <sz val="18"/>
            <rFont val="ＭＳ Ｐゴシック"/>
            <family val="3"/>
          </rPr>
          <t>勤務時間数は入力不要です。</t>
        </r>
      </text>
    </comment>
    <comment ref="O40" authorId="1">
      <text>
        <r>
          <rPr>
            <b/>
            <sz val="9"/>
            <rFont val="ＭＳ Ｐゴシック"/>
            <family val="3"/>
          </rPr>
          <t>入力不要です。</t>
        </r>
      </text>
    </comment>
    <comment ref="U40" authorId="1">
      <text>
        <r>
          <rPr>
            <b/>
            <sz val="9"/>
            <rFont val="ＭＳ Ｐゴシック"/>
            <family val="3"/>
          </rPr>
          <t>入力不要です。</t>
        </r>
      </text>
    </comment>
    <comment ref="A44" authorId="1">
      <text>
        <r>
          <rPr>
            <b/>
            <sz val="9"/>
            <rFont val="ＭＳ Ｐゴシック"/>
            <family val="3"/>
          </rPr>
          <t>入力不要です。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北大病院</author>
    <author>shomu6</author>
  </authors>
  <commentList>
    <comment ref="R5" authorId="0">
      <text>
        <r>
          <rPr>
            <b/>
            <sz val="9"/>
            <rFont val="ＭＳ Ｐゴシック"/>
            <family val="3"/>
          </rPr>
          <t>報告年月については，次のとおり入力例に基づき入力願います。
なお，表示は＜年月＞ですが，＜年月日（初日）＞まで入力願います。
　１．H××．×．×
　２．××××/×/×
　例．H25.1.1 or 2013/1/1</t>
        </r>
      </text>
    </comment>
    <comment ref="U10" authorId="1">
      <text>
        <r>
          <rPr>
            <b/>
            <sz val="18"/>
            <rFont val="ＭＳ Ｐゴシック"/>
            <family val="3"/>
          </rPr>
          <t>勤務時間数は入力不要です。</t>
        </r>
      </text>
    </comment>
    <comment ref="O40" authorId="1">
      <text>
        <r>
          <rPr>
            <b/>
            <sz val="9"/>
            <rFont val="ＭＳ Ｐゴシック"/>
            <family val="3"/>
          </rPr>
          <t>入力不要です。</t>
        </r>
      </text>
    </comment>
    <comment ref="U40" authorId="1">
      <text>
        <r>
          <rPr>
            <b/>
            <sz val="9"/>
            <rFont val="ＭＳ Ｐゴシック"/>
            <family val="3"/>
          </rPr>
          <t>入力不要です。</t>
        </r>
      </text>
    </comment>
    <comment ref="A44" authorId="1">
      <text>
        <r>
          <rPr>
            <b/>
            <sz val="9"/>
            <rFont val="ＭＳ Ｐゴシック"/>
            <family val="3"/>
          </rPr>
          <t>入力不要です。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<sst xmlns="http://schemas.openxmlformats.org/spreadsheetml/2006/main" count="361" uniqueCount="84">
  <si>
    <t>日</t>
  </si>
  <si>
    <t>※休憩時間は除くこと</t>
  </si>
  <si>
    <t>時間数</t>
  </si>
  <si>
    <t>１日</t>
  </si>
  <si>
    <t>勤　 務</t>
  </si>
  <si>
    <t>１７日</t>
  </si>
  <si>
    <t>勤　務　時　間　帯</t>
  </si>
  <si>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</si>
  <si>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</si>
  <si>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</si>
  <si>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</si>
  <si>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</si>
  <si>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</si>
  <si>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</si>
  <si>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</si>
  <si>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１０日</t>
  </si>
  <si>
    <t>１１日</t>
  </si>
  <si>
    <t>１２日</t>
  </si>
  <si>
    <t>１３日</t>
  </si>
  <si>
    <t>１４日</t>
  </si>
  <si>
    <t>１５日</t>
  </si>
  <si>
    <t>１６日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</si>
  <si>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</si>
  <si>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</si>
  <si>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</si>
  <si>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</si>
  <si>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</si>
  <si>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</si>
  <si>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</si>
  <si>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</si>
  <si>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</si>
  <si>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</si>
  <si>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</si>
  <si>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２９日</t>
  </si>
  <si>
    <t>３０日</t>
  </si>
  <si>
    <t>３１日</t>
  </si>
  <si>
    <t>合　 計</t>
  </si>
  <si>
    <t>日　 数</t>
  </si>
  <si>
    <t>曜日</t>
  </si>
  <si>
    <t>～</t>
  </si>
  <si>
    <t>ｈ</t>
  </si>
  <si>
    <t>　</t>
  </si>
  <si>
    <t>押印欄</t>
  </si>
  <si>
    <t>個人番号：</t>
  </si>
  <si>
    <t>分に係る勤務実績は上記のとおり相違ありません。</t>
  </si>
  <si>
    <t>㊞</t>
  </si>
  <si>
    <t>時　 給</t>
  </si>
  <si>
    <t>業務従事者</t>
  </si>
  <si>
    <t>住所</t>
  </si>
  <si>
    <t>氏名</t>
  </si>
  <si>
    <t>出　　　勤　　　簿　　（短期支援員用）</t>
  </si>
  <si>
    <t>別紙様式２</t>
  </si>
  <si>
    <t>監督者</t>
  </si>
  <si>
    <t>職・氏名</t>
  </si>
  <si>
    <t>（摘要）</t>
  </si>
  <si>
    <t>支払財源</t>
  </si>
  <si>
    <t>コード番号</t>
  </si>
  <si>
    <t>名　　　称</t>
  </si>
  <si>
    <t>所 　　管</t>
  </si>
  <si>
    <t>プロジェクト</t>
  </si>
  <si>
    <t>財　 　源</t>
  </si>
  <si>
    <t>目　 　的</t>
  </si>
  <si>
    <t>色塗りセルのみ入力してください。</t>
  </si>
  <si>
    <t>所属・学年</t>
  </si>
  <si>
    <t>　　　　　　年　　月　　日</t>
  </si>
  <si>
    <t>部局：文学研究院</t>
  </si>
  <si>
    <t>学科等：大学院文学院</t>
  </si>
  <si>
    <t>雇用期間 ： R  年　　月　   日～</t>
  </si>
  <si>
    <t>　　　　　　　　　　　R    年　  月　 　日</t>
  </si>
  <si>
    <t>札幌市北区〇〇〇</t>
  </si>
  <si>
    <r>
      <t>　　　　　　　　　　　</t>
    </r>
    <r>
      <rPr>
        <b/>
        <sz val="12"/>
        <color indexed="10"/>
        <rFont val="ＭＳ Ｐゴシック"/>
        <family val="3"/>
      </rPr>
      <t>R 4 年　7  月　13 　日</t>
    </r>
  </si>
  <si>
    <r>
      <t>雇用期間 ：</t>
    </r>
    <r>
      <rPr>
        <b/>
        <sz val="12"/>
        <color indexed="10"/>
        <rFont val="ＭＳ Ｐゴシック"/>
        <family val="3"/>
      </rPr>
      <t xml:space="preserve"> R 4年　7　月　4   日～</t>
    </r>
  </si>
  <si>
    <t>05A0000</t>
  </si>
  <si>
    <t>一般運営財源</t>
  </si>
  <si>
    <t>校閲　花子</t>
  </si>
  <si>
    <r>
      <t>氏名：</t>
    </r>
    <r>
      <rPr>
        <b/>
        <sz val="12"/>
        <color indexed="10"/>
        <rFont val="ＭＳ Ｐゴシック"/>
        <family val="3"/>
      </rPr>
      <t>校閲　花子</t>
    </r>
  </si>
  <si>
    <t>非常勤職員給与）契約</t>
  </si>
  <si>
    <t>〇〇研究室・博士後期課程2年</t>
  </si>
  <si>
    <t>記入例</t>
  </si>
  <si>
    <t>文）〇〇研究室共通</t>
  </si>
  <si>
    <t>教授・文学　太郎</t>
  </si>
  <si>
    <t>代理監督者</t>
  </si>
  <si>
    <t>氏名：</t>
  </si>
  <si>
    <t>教授・北海　次郎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</si>
</sst>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.0_ "/>
    <numFmt numFmtId="180" formatCode="aaa"/>
    <numFmt numFmtId="181" formatCode="\(#\)"/>
    <numFmt numFmtId="182" formatCode="[$-411]ggge&quot;年&quot;m&quot;月&quot;d&quot;日&quot;;@"/>
    <numFmt numFmtId="183" formatCode="[&lt;=99999999]####\-####;\(00\)\ "/>
    <numFmt numFmtId="184" formatCode="[$-411]ggge&quot;年&quot;m&quot;月&quot;;@"/>
    <numFmt numFmtId="185" formatCode="\([$-411]ggge&quot;年&quot;m&quot;月&quot;;@"/>
    <numFmt numFmtId="186" formatCode="\([$-411]ggge&quot;年&quot;m&quot;月&quot;;@\)"/>
    <numFmt numFmtId="187" formatCode="\([$-411]ggge&quot;年&quot;m&quot;月&quot;\);@\)"/>
    <numFmt numFmtId="188" formatCode="\(\ [$-411]ggge&quot;年&quot;m&quot;月&quot;\ \)"/>
    <numFmt numFmtId="189" formatCode="\(\ \ ggg\ e\ &quot;年&quot;\ m\ &quot;月&quot;\ \)"/>
    <numFmt numFmtId="190" formatCode="h:mm;@"/>
    <numFmt numFmtId="191" formatCode="[$-F400]h:mm:ss\ AM/PM"/>
    <numFmt numFmtId="192" formatCode="&quot;支&quot;&quot;給&quot;&quot;予&quot;&quot;定&quot;&quot;額&quot;&quot;＝&quot;General"/>
    <numFmt numFmtId="193" formatCode="[$-411]ggge&quot;年&quot;m&quot;月&quot;"/>
    <numFmt numFmtId="194" formatCode="#,##0_ &quot;円&quot;"/>
    <numFmt numFmtId="195" formatCode="[h]:mm;@"/>
    <numFmt numFmtId="196" formatCode="00000000"/>
    <numFmt numFmtId="197" formatCode="\(\ \ ggg\ e\ &quot;年&quot;\ m\ &quot;月分&quot;\ \)"/>
    <numFmt numFmtId="198" formatCode="#,##0.00_ "/>
    <numFmt numFmtId="199" formatCode="0_);[Red]\(0\)"/>
    <numFmt numFmtId="200" formatCode="0.00_);[Red]\(0.00\)"/>
    <numFmt numFmtId="201" formatCode="#,##0.000_ 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</numFmts>
  <fonts count="66">
    <font>
      <sz val="10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5"/>
      <name val="ＭＳ Ｐゴシック"/>
      <family val="3"/>
    </font>
    <font>
      <b/>
      <sz val="9"/>
      <name val="ＭＳ Ｐ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22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10"/>
      <name val="Calibri"/>
      <family val="2"/>
    </font>
    <font>
      <b/>
      <sz val="14"/>
      <color indexed="10"/>
      <name val="ＭＳ Ｐゴシック"/>
      <family val="3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0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9"/>
      <color rgb="FFFF0000"/>
      <name val="ＭＳ Ｐゴシック"/>
      <family val="3"/>
    </font>
    <font>
      <b/>
      <sz val="22"/>
      <color rgb="FFFF0000"/>
      <name val="ＭＳ Ｐゴシック"/>
      <family val="3"/>
    </font>
    <font>
      <b/>
      <sz val="8"/>
      <name val="ＭＳ Ｐ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theme="0" tint="-0.24997000396251678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double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vertical="center"/>
    </xf>
    <xf numFmtId="20" fontId="2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90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78" fontId="5" fillId="0" borderId="0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vertical="center"/>
    </xf>
    <xf numFmtId="178" fontId="5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20" fontId="2" fillId="33" borderId="21" xfId="0" applyNumberFormat="1" applyFont="1" applyFill="1" applyBorder="1" applyAlignment="1" applyProtection="1">
      <alignment horizontal="center" vertical="center"/>
      <protection locked="0"/>
    </xf>
    <xf numFmtId="20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vertical="center"/>
    </xf>
    <xf numFmtId="200" fontId="2" fillId="0" borderId="12" xfId="0" applyNumberFormat="1" applyFont="1" applyBorder="1" applyAlignment="1">
      <alignment horizontal="center" vertical="center"/>
    </xf>
    <xf numFmtId="200" fontId="2" fillId="0" borderId="10" xfId="0" applyNumberFormat="1" applyFont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20" fontId="2" fillId="34" borderId="21" xfId="0" applyNumberFormat="1" applyFont="1" applyFill="1" applyBorder="1" applyAlignment="1" applyProtection="1">
      <alignment horizontal="center" vertical="center"/>
      <protection locked="0"/>
    </xf>
    <xf numFmtId="20" fontId="2" fillId="34" borderId="12" xfId="0" applyNumberFormat="1" applyFont="1" applyFill="1" applyBorder="1" applyAlignment="1">
      <alignment horizontal="center" vertical="center"/>
    </xf>
    <xf numFmtId="200" fontId="2" fillId="34" borderId="12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20" fontId="2" fillId="34" borderId="11" xfId="0" applyNumberFormat="1" applyFont="1" applyFill="1" applyBorder="1" applyAlignment="1" applyProtection="1">
      <alignment horizontal="center" vertical="center"/>
      <protection locked="0"/>
    </xf>
    <xf numFmtId="190" fontId="2" fillId="34" borderId="10" xfId="0" applyNumberFormat="1" applyFont="1" applyFill="1" applyBorder="1" applyAlignment="1">
      <alignment horizontal="center" vertical="center"/>
    </xf>
    <xf numFmtId="200" fontId="2" fillId="34" borderId="10" xfId="0" applyNumberFormat="1" applyFont="1" applyFill="1" applyBorder="1" applyAlignment="1">
      <alignment horizontal="center" vertical="center"/>
    </xf>
    <xf numFmtId="20" fontId="59" fillId="33" borderId="21" xfId="0" applyNumberFormat="1" applyFont="1" applyFill="1" applyBorder="1" applyAlignment="1" applyProtection="1">
      <alignment horizontal="center" vertical="center"/>
      <protection locked="0"/>
    </xf>
    <xf numFmtId="20" fontId="59" fillId="33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top" wrapText="1"/>
    </xf>
    <xf numFmtId="0" fontId="4" fillId="33" borderId="34" xfId="0" applyFont="1" applyFill="1" applyBorder="1" applyAlignment="1" applyProtection="1" quotePrefix="1">
      <alignment horizontal="center" vertical="top" shrinkToFit="1"/>
      <protection locked="0"/>
    </xf>
    <xf numFmtId="0" fontId="4" fillId="33" borderId="35" xfId="0" applyFont="1" applyFill="1" applyBorder="1" applyAlignment="1" applyProtection="1">
      <alignment horizontal="center" vertical="top" shrinkToFit="1"/>
      <protection locked="0"/>
    </xf>
    <xf numFmtId="0" fontId="4" fillId="33" borderId="36" xfId="0" applyFont="1" applyFill="1" applyBorder="1" applyAlignment="1" applyProtection="1">
      <alignment horizontal="center" vertical="top" shrinkToFit="1"/>
      <protection locked="0"/>
    </xf>
    <xf numFmtId="0" fontId="4" fillId="33" borderId="34" xfId="0" applyFont="1" applyFill="1" applyBorder="1" applyAlignment="1" applyProtection="1">
      <alignment horizontal="center" vertical="top" shrinkToFit="1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49" fontId="4" fillId="0" borderId="33" xfId="0" applyNumberFormat="1" applyFont="1" applyBorder="1" applyAlignment="1">
      <alignment horizontal="center" vertical="top" shrinkToFit="1"/>
    </xf>
    <xf numFmtId="0" fontId="9" fillId="33" borderId="0" xfId="0" applyFont="1" applyFill="1" applyAlignment="1" applyProtection="1">
      <alignment horizontal="left" vertical="center" wrapText="1"/>
      <protection locked="0"/>
    </xf>
    <xf numFmtId="0" fontId="9" fillId="33" borderId="0" xfId="0" applyFont="1" applyFill="1" applyAlignment="1" applyProtection="1">
      <alignment horizontal="left" vertical="center"/>
      <protection locked="0"/>
    </xf>
    <xf numFmtId="0" fontId="4" fillId="33" borderId="28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4" fillId="33" borderId="37" xfId="0" applyFont="1" applyFill="1" applyBorder="1" applyAlignment="1" applyProtection="1">
      <alignment horizontal="left" vertical="top" wrapText="1"/>
      <protection locked="0"/>
    </xf>
    <xf numFmtId="0" fontId="2" fillId="33" borderId="0" xfId="0" applyFont="1" applyFill="1" applyAlignment="1" applyProtection="1">
      <alignment horizontal="left" vertical="center"/>
      <protection locked="0"/>
    </xf>
    <xf numFmtId="0" fontId="4" fillId="33" borderId="38" xfId="0" applyFont="1" applyFill="1" applyBorder="1" applyAlignment="1" applyProtection="1">
      <alignment horizontal="right" vertical="top" wrapText="1"/>
      <protection locked="0"/>
    </xf>
    <xf numFmtId="0" fontId="4" fillId="33" borderId="10" xfId="0" applyFont="1" applyFill="1" applyBorder="1" applyAlignment="1" applyProtection="1">
      <alignment horizontal="right" vertical="top" wrapText="1"/>
      <protection locked="0"/>
    </xf>
    <xf numFmtId="0" fontId="4" fillId="33" borderId="39" xfId="0" applyFont="1" applyFill="1" applyBorder="1" applyAlignment="1" applyProtection="1">
      <alignment horizontal="right" vertical="top" wrapText="1"/>
      <protection locked="0"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10" fillId="0" borderId="4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194" fontId="10" fillId="0" borderId="30" xfId="0" applyNumberFormat="1" applyFont="1" applyBorder="1" applyAlignment="1">
      <alignment horizontal="center" vertical="center"/>
    </xf>
    <xf numFmtId="194" fontId="10" fillId="0" borderId="41" xfId="0" applyNumberFormat="1" applyFont="1" applyBorder="1" applyAlignment="1">
      <alignment horizontal="center" vertical="center"/>
    </xf>
    <xf numFmtId="193" fontId="3" fillId="0" borderId="14" xfId="0" applyNumberFormat="1" applyFont="1" applyBorder="1" applyAlignment="1">
      <alignment horizontal="distributed" vertical="center"/>
    </xf>
    <xf numFmtId="193" fontId="3" fillId="0" borderId="0" xfId="0" applyNumberFormat="1" applyFont="1" applyBorder="1" applyAlignment="1">
      <alignment horizontal="distributed" vertical="center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200" fontId="11" fillId="0" borderId="27" xfId="0" applyNumberFormat="1" applyFont="1" applyBorder="1" applyAlignment="1">
      <alignment horizontal="center" vertical="center"/>
    </xf>
    <xf numFmtId="200" fontId="11" fillId="0" borderId="12" xfId="0" applyNumberFormat="1" applyFont="1" applyBorder="1" applyAlignment="1">
      <alignment horizontal="center" vertical="center"/>
    </xf>
    <xf numFmtId="200" fontId="11" fillId="0" borderId="38" xfId="0" applyNumberFormat="1" applyFont="1" applyBorder="1" applyAlignment="1">
      <alignment horizontal="center" vertical="center"/>
    </xf>
    <xf numFmtId="200" fontId="11" fillId="0" borderId="1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39" xfId="0" applyFont="1" applyBorder="1" applyAlignment="1">
      <alignment/>
    </xf>
    <xf numFmtId="176" fontId="11" fillId="0" borderId="45" xfId="0" applyNumberFormat="1" applyFont="1" applyBorder="1" applyAlignment="1">
      <alignment horizontal="center" vertical="center"/>
    </xf>
    <xf numFmtId="176" fontId="11" fillId="0" borderId="12" xfId="0" applyNumberFormat="1" applyFont="1" applyBorder="1" applyAlignment="1">
      <alignment horizontal="center" vertical="center"/>
    </xf>
    <xf numFmtId="176" fontId="11" fillId="0" borderId="46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20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80" fontId="2" fillId="0" borderId="49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20" fontId="2" fillId="33" borderId="51" xfId="0" applyNumberFormat="1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80" fontId="2" fillId="0" borderId="50" xfId="0" applyNumberFormat="1" applyFont="1" applyBorder="1" applyAlignment="1">
      <alignment horizontal="center" vertical="center"/>
    </xf>
    <xf numFmtId="200" fontId="2" fillId="0" borderId="12" xfId="0" applyNumberFormat="1" applyFont="1" applyBorder="1" applyAlignment="1">
      <alignment horizontal="right" vertical="center"/>
    </xf>
    <xf numFmtId="200" fontId="2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190" fontId="2" fillId="33" borderId="51" xfId="0" applyNumberFormat="1" applyFont="1" applyFill="1" applyBorder="1" applyAlignment="1" applyProtection="1">
      <alignment horizontal="center" vertical="center"/>
      <protection locked="0"/>
    </xf>
    <xf numFmtId="190" fontId="2" fillId="33" borderId="20" xfId="0" applyNumberFormat="1" applyFont="1" applyFill="1" applyBorder="1" applyAlignment="1" applyProtection="1">
      <alignment horizontal="center" vertical="center"/>
      <protection locked="0"/>
    </xf>
    <xf numFmtId="20" fontId="2" fillId="33" borderId="20" xfId="0" applyNumberFormat="1" applyFont="1" applyFill="1" applyBorder="1" applyAlignment="1" applyProtection="1">
      <alignment horizontal="center" vertical="center"/>
      <protection locked="0"/>
    </xf>
    <xf numFmtId="190" fontId="60" fillId="33" borderId="51" xfId="0" applyNumberFormat="1" applyFont="1" applyFill="1" applyBorder="1" applyAlignment="1" applyProtection="1">
      <alignment horizontal="center" vertical="center"/>
      <protection locked="0"/>
    </xf>
    <xf numFmtId="190" fontId="60" fillId="33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57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97" fontId="4" fillId="33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33" borderId="69" xfId="0" applyFont="1" applyFill="1" applyBorder="1" applyAlignment="1" applyProtection="1">
      <alignment horizontal="left" vertical="center" shrinkToFit="1"/>
      <protection locked="0"/>
    </xf>
    <xf numFmtId="0" fontId="3" fillId="33" borderId="26" xfId="0" applyFont="1" applyFill="1" applyBorder="1" applyAlignment="1" applyProtection="1">
      <alignment horizontal="left" vertical="center" shrinkToFit="1"/>
      <protection locked="0"/>
    </xf>
    <xf numFmtId="0" fontId="3" fillId="33" borderId="70" xfId="0" applyFont="1" applyFill="1" applyBorder="1" applyAlignment="1" applyProtection="1">
      <alignment horizontal="left" vertical="center" shrinkToFit="1"/>
      <protection locked="0"/>
    </xf>
    <xf numFmtId="0" fontId="3" fillId="33" borderId="67" xfId="0" applyFont="1" applyFill="1" applyBorder="1" applyAlignment="1" applyProtection="1">
      <alignment horizontal="left" vertical="center" shrinkToFit="1"/>
      <protection locked="0"/>
    </xf>
    <xf numFmtId="0" fontId="4" fillId="33" borderId="71" xfId="0" applyFont="1" applyFill="1" applyBorder="1" applyAlignment="1">
      <alignment horizontal="left" vertical="center" shrinkToFit="1"/>
    </xf>
    <xf numFmtId="0" fontId="4" fillId="33" borderId="72" xfId="0" applyFont="1" applyFill="1" applyBorder="1" applyAlignment="1">
      <alignment horizontal="left" vertical="center" shrinkToFit="1"/>
    </xf>
    <xf numFmtId="0" fontId="4" fillId="33" borderId="73" xfId="0" applyFont="1" applyFill="1" applyBorder="1" applyAlignment="1">
      <alignment horizontal="left" vertical="center" shrinkToFit="1"/>
    </xf>
    <xf numFmtId="0" fontId="3" fillId="0" borderId="74" xfId="0" applyFont="1" applyFill="1" applyBorder="1" applyAlignment="1" applyProtection="1">
      <alignment horizontal="center" vertical="center" shrinkToFit="1"/>
      <protection locked="0"/>
    </xf>
    <xf numFmtId="0" fontId="3" fillId="0" borderId="72" xfId="0" applyFont="1" applyFill="1" applyBorder="1" applyAlignment="1" applyProtection="1">
      <alignment horizontal="center" vertical="center" shrinkToFit="1"/>
      <protection locked="0"/>
    </xf>
    <xf numFmtId="0" fontId="3" fillId="0" borderId="73" xfId="0" applyFont="1" applyFill="1" applyBorder="1" applyAlignment="1" applyProtection="1">
      <alignment horizontal="center" vertical="center" shrinkToFit="1"/>
      <protection locked="0"/>
    </xf>
    <xf numFmtId="0" fontId="4" fillId="0" borderId="75" xfId="0" applyFont="1" applyBorder="1" applyAlignment="1">
      <alignment horizontal="left" vertical="center" shrinkToFit="1"/>
    </xf>
    <xf numFmtId="0" fontId="4" fillId="0" borderId="76" xfId="0" applyFont="1" applyBorder="1" applyAlignment="1">
      <alignment horizontal="left" vertical="center" shrinkToFit="1"/>
    </xf>
    <xf numFmtId="0" fontId="4" fillId="0" borderId="77" xfId="0" applyFont="1" applyBorder="1" applyAlignment="1">
      <alignment horizontal="left" vertical="center" shrinkToFit="1"/>
    </xf>
    <xf numFmtId="196" fontId="3" fillId="33" borderId="78" xfId="0" applyNumberFormat="1" applyFont="1" applyFill="1" applyBorder="1" applyAlignment="1" applyProtection="1">
      <alignment horizontal="right" vertical="center" shrinkToFit="1"/>
      <protection locked="0"/>
    </xf>
    <xf numFmtId="196" fontId="3" fillId="33" borderId="76" xfId="0" applyNumberFormat="1" applyFont="1" applyFill="1" applyBorder="1" applyAlignment="1" applyProtection="1">
      <alignment horizontal="right" vertical="center" shrinkToFit="1"/>
      <protection locked="0"/>
    </xf>
    <xf numFmtId="196" fontId="3" fillId="33" borderId="77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Fill="1" applyBorder="1" applyAlignment="1">
      <alignment horizontal="left" vertical="center"/>
    </xf>
    <xf numFmtId="0" fontId="59" fillId="33" borderId="0" xfId="0" applyFont="1" applyFill="1" applyBorder="1" applyAlignment="1" applyProtection="1">
      <alignment horizontal="center" vertical="center"/>
      <protection locked="0"/>
    </xf>
    <xf numFmtId="197" fontId="61" fillId="33" borderId="24" xfId="0" applyNumberFormat="1" applyFont="1" applyFill="1" applyBorder="1" applyAlignment="1" applyProtection="1">
      <alignment horizontal="center" vertical="center"/>
      <protection locked="0"/>
    </xf>
    <xf numFmtId="196" fontId="62" fillId="33" borderId="78" xfId="0" applyNumberFormat="1" applyFont="1" applyFill="1" applyBorder="1" applyAlignment="1" applyProtection="1">
      <alignment horizontal="right" vertical="center" shrinkToFit="1"/>
      <protection locked="0"/>
    </xf>
    <xf numFmtId="196" fontId="62" fillId="33" borderId="76" xfId="0" applyNumberFormat="1" applyFont="1" applyFill="1" applyBorder="1" applyAlignment="1" applyProtection="1">
      <alignment horizontal="right" vertical="center" shrinkToFit="1"/>
      <protection locked="0"/>
    </xf>
    <xf numFmtId="196" fontId="62" fillId="33" borderId="77" xfId="0" applyNumberFormat="1" applyFont="1" applyFill="1" applyBorder="1" applyAlignment="1" applyProtection="1">
      <alignment horizontal="right" vertical="center" shrinkToFit="1"/>
      <protection locked="0"/>
    </xf>
    <xf numFmtId="0" fontId="2" fillId="34" borderId="13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180" fontId="2" fillId="34" borderId="49" xfId="0" applyNumberFormat="1" applyFont="1" applyFill="1" applyBorder="1" applyAlignment="1">
      <alignment horizontal="center" vertical="center"/>
    </xf>
    <xf numFmtId="180" fontId="2" fillId="34" borderId="50" xfId="0" applyNumberFormat="1" applyFont="1" applyFill="1" applyBorder="1" applyAlignment="1">
      <alignment horizontal="center" vertical="center"/>
    </xf>
    <xf numFmtId="20" fontId="2" fillId="34" borderId="51" xfId="0" applyNumberFormat="1" applyFont="1" applyFill="1" applyBorder="1" applyAlignment="1" applyProtection="1">
      <alignment horizontal="center" vertical="center"/>
      <protection locked="0"/>
    </xf>
    <xf numFmtId="0" fontId="2" fillId="34" borderId="20" xfId="0" applyFont="1" applyFill="1" applyBorder="1" applyAlignment="1" applyProtection="1">
      <alignment horizontal="center" vertical="center"/>
      <protection locked="0"/>
    </xf>
    <xf numFmtId="200" fontId="2" fillId="34" borderId="12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vertical="center"/>
    </xf>
    <xf numFmtId="20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34" borderId="44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190" fontId="60" fillId="34" borderId="51" xfId="0" applyNumberFormat="1" applyFont="1" applyFill="1" applyBorder="1" applyAlignment="1" applyProtection="1">
      <alignment horizontal="center" vertical="center"/>
      <protection locked="0"/>
    </xf>
    <xf numFmtId="190" fontId="60" fillId="34" borderId="20" xfId="0" applyNumberFormat="1" applyFont="1" applyFill="1" applyBorder="1" applyAlignment="1" applyProtection="1">
      <alignment horizontal="center" vertical="center"/>
      <protection locked="0"/>
    </xf>
    <xf numFmtId="0" fontId="2" fillId="34" borderId="22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190" fontId="2" fillId="34" borderId="51" xfId="0" applyNumberFormat="1" applyFont="1" applyFill="1" applyBorder="1" applyAlignment="1" applyProtection="1">
      <alignment horizontal="center" vertical="center"/>
      <protection locked="0"/>
    </xf>
    <xf numFmtId="190" fontId="2" fillId="34" borderId="20" xfId="0" applyNumberFormat="1" applyFont="1" applyFill="1" applyBorder="1" applyAlignment="1" applyProtection="1">
      <alignment horizontal="center" vertical="center"/>
      <protection locked="0"/>
    </xf>
    <xf numFmtId="0" fontId="2" fillId="34" borderId="42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20" fontId="59" fillId="33" borderId="51" xfId="0" applyNumberFormat="1" applyFont="1" applyFill="1" applyBorder="1" applyAlignment="1" applyProtection="1">
      <alignment horizontal="center" vertical="center"/>
      <protection locked="0"/>
    </xf>
    <xf numFmtId="0" fontId="59" fillId="33" borderId="20" xfId="0" applyFont="1" applyFill="1" applyBorder="1" applyAlignment="1" applyProtection="1">
      <alignment horizontal="center" vertical="center"/>
      <protection locked="0"/>
    </xf>
    <xf numFmtId="20" fontId="59" fillId="33" borderId="79" xfId="0" applyNumberFormat="1" applyFont="1" applyFill="1" applyBorder="1" applyAlignment="1" applyProtection="1">
      <alignment horizontal="center" vertical="center"/>
      <protection locked="0"/>
    </xf>
    <xf numFmtId="20" fontId="59" fillId="33" borderId="80" xfId="0" applyNumberFormat="1" applyFont="1" applyFill="1" applyBorder="1" applyAlignment="1" applyProtection="1">
      <alignment horizontal="center" vertical="center"/>
      <protection locked="0"/>
    </xf>
    <xf numFmtId="20" fontId="59" fillId="33" borderId="10" xfId="0" applyNumberFormat="1" applyFont="1" applyFill="1" applyBorder="1" applyAlignment="1" applyProtection="1">
      <alignment horizontal="center" vertical="center"/>
      <protection locked="0"/>
    </xf>
    <xf numFmtId="0" fontId="59" fillId="33" borderId="10" xfId="0" applyFont="1" applyFill="1" applyBorder="1" applyAlignment="1" applyProtection="1">
      <alignment horizontal="center" vertical="center"/>
      <protection locked="0"/>
    </xf>
    <xf numFmtId="20" fontId="59" fillId="33" borderId="20" xfId="0" applyNumberFormat="1" applyFont="1" applyFill="1" applyBorder="1" applyAlignment="1" applyProtection="1">
      <alignment horizontal="center" vertical="center"/>
      <protection locked="0"/>
    </xf>
    <xf numFmtId="31" fontId="62" fillId="33" borderId="14" xfId="0" applyNumberFormat="1" applyFont="1" applyFill="1" applyBorder="1" applyAlignment="1" applyProtection="1">
      <alignment horizontal="center" vertical="center"/>
      <protection locked="0"/>
    </xf>
    <xf numFmtId="0" fontId="62" fillId="33" borderId="0" xfId="0" applyFont="1" applyFill="1" applyBorder="1" applyAlignment="1" applyProtection="1">
      <alignment horizontal="center" vertical="center"/>
      <protection locked="0"/>
    </xf>
    <xf numFmtId="0" fontId="61" fillId="33" borderId="34" xfId="0" applyFont="1" applyFill="1" applyBorder="1" applyAlignment="1" applyProtection="1">
      <alignment horizontal="center" vertical="top" shrinkToFit="1"/>
      <protection locked="0"/>
    </xf>
    <xf numFmtId="0" fontId="61" fillId="33" borderId="35" xfId="0" applyFont="1" applyFill="1" applyBorder="1" applyAlignment="1" applyProtection="1">
      <alignment horizontal="center" vertical="top" shrinkToFit="1"/>
      <protection locked="0"/>
    </xf>
    <xf numFmtId="0" fontId="61" fillId="33" borderId="36" xfId="0" applyFont="1" applyFill="1" applyBorder="1" applyAlignment="1" applyProtection="1">
      <alignment horizontal="center" vertical="top" shrinkToFit="1"/>
      <protection locked="0"/>
    </xf>
    <xf numFmtId="0" fontId="63" fillId="33" borderId="0" xfId="0" applyFont="1" applyFill="1" applyBorder="1" applyAlignment="1" applyProtection="1">
      <alignment horizontal="left" vertical="center" wrapText="1"/>
      <protection locked="0"/>
    </xf>
    <xf numFmtId="0" fontId="63" fillId="33" borderId="0" xfId="0" applyFont="1" applyFill="1" applyBorder="1" applyAlignment="1" applyProtection="1">
      <alignment horizontal="left" vertical="center"/>
      <protection locked="0"/>
    </xf>
    <xf numFmtId="0" fontId="59" fillId="33" borderId="0" xfId="0" applyFont="1" applyFill="1" applyBorder="1" applyAlignment="1" applyProtection="1">
      <alignment horizontal="left" vertical="center"/>
      <protection locked="0"/>
    </xf>
    <xf numFmtId="0" fontId="64" fillId="0" borderId="81" xfId="0" applyFont="1" applyBorder="1" applyAlignment="1">
      <alignment horizontal="center" vertical="center"/>
    </xf>
    <xf numFmtId="0" fontId="64" fillId="0" borderId="82" xfId="0" applyFont="1" applyBorder="1" applyAlignment="1">
      <alignment horizontal="center" vertical="center"/>
    </xf>
    <xf numFmtId="0" fontId="64" fillId="0" borderId="83" xfId="0" applyFont="1" applyBorder="1" applyAlignment="1">
      <alignment horizontal="center" vertical="center"/>
    </xf>
    <xf numFmtId="0" fontId="64" fillId="0" borderId="84" xfId="0" applyFont="1" applyBorder="1" applyAlignment="1">
      <alignment horizontal="center" vertical="center"/>
    </xf>
    <xf numFmtId="0" fontId="64" fillId="0" borderId="85" xfId="0" applyFont="1" applyBorder="1" applyAlignment="1">
      <alignment horizontal="center" vertical="center"/>
    </xf>
    <xf numFmtId="0" fontId="64" fillId="0" borderId="86" xfId="0" applyFont="1" applyBorder="1" applyAlignment="1">
      <alignment horizontal="center" vertical="center"/>
    </xf>
    <xf numFmtId="0" fontId="61" fillId="33" borderId="34" xfId="0" applyFont="1" applyFill="1" applyBorder="1" applyAlignment="1" applyProtection="1" quotePrefix="1">
      <alignment horizontal="center" vertical="top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400050</xdr:colOff>
      <xdr:row>46</xdr:row>
      <xdr:rowOff>285750</xdr:rowOff>
    </xdr:from>
    <xdr:to>
      <xdr:col>31</xdr:col>
      <xdr:colOff>333375</xdr:colOff>
      <xdr:row>51</xdr:row>
      <xdr:rowOff>66675</xdr:rowOff>
    </xdr:to>
    <xdr:sp>
      <xdr:nvSpPr>
        <xdr:cNvPr id="1" name="吹き出し: 四角形 1"/>
        <xdr:cNvSpPr>
          <a:spLocks/>
        </xdr:cNvSpPr>
      </xdr:nvSpPr>
      <xdr:spPr>
        <a:xfrm>
          <a:off x="8020050" y="11125200"/>
          <a:ext cx="3590925" cy="1104900"/>
        </a:xfrm>
        <a:prstGeom prst="wedgeRectCallout">
          <a:avLst>
            <a:gd name="adj1" fmla="val -49037"/>
            <a:gd name="adj2" fmla="val -27356"/>
          </a:avLst>
        </a:prstGeom>
        <a:solidFill>
          <a:srgbClr val="FDEA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勤務時間数は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FF0000"/>
              </a:solidFill>
            </a:rPr>
            <a:t>時間単位</a:t>
          </a:r>
          <a:r>
            <a:rPr lang="en-US" cap="none" sz="1400" b="1" i="0" u="none" baseline="0">
              <a:solidFill>
                <a:srgbClr val="000000"/>
              </a:solidFill>
            </a:rPr>
            <a:t>で記載してください。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（</a:t>
          </a:r>
          <a:r>
            <a:rPr lang="en-US" cap="none" sz="1400" b="1" i="0" u="none" baseline="0">
              <a:solidFill>
                <a:srgbClr val="000000"/>
              </a:solidFill>
            </a:rPr>
            <a:t>30</a:t>
          </a:r>
          <a:r>
            <a:rPr lang="en-US" cap="none" sz="1400" b="1" i="0" u="none" baseline="0">
              <a:solidFill>
                <a:srgbClr val="000000"/>
              </a:solidFill>
            </a:rPr>
            <a:t>分単位での給与の支払いはできません。）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</a:rPr>
            <a:t>日の勤務時間の上限は</a:t>
          </a:r>
          <a:r>
            <a:rPr lang="en-US" cap="none" sz="1400" b="1" i="0" u="none" baseline="0">
              <a:solidFill>
                <a:srgbClr val="000000"/>
              </a:solidFill>
            </a:rPr>
            <a:t>6</a:t>
          </a:r>
          <a:r>
            <a:rPr lang="en-US" cap="none" sz="1400" b="1" i="0" u="none" baseline="0">
              <a:solidFill>
                <a:srgbClr val="000000"/>
              </a:solidFill>
            </a:rPr>
            <a:t>時間です。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土日祝日に業務を行うことはできません。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9525</xdr:rowOff>
    </xdr:from>
    <xdr:to>
      <xdr:col>11</xdr:col>
      <xdr:colOff>161925</xdr:colOff>
      <xdr:row>23</xdr:row>
      <xdr:rowOff>57150</xdr:rowOff>
    </xdr:to>
    <xdr:sp>
      <xdr:nvSpPr>
        <xdr:cNvPr id="1" name="吹き出し: 四角形 1"/>
        <xdr:cNvSpPr>
          <a:spLocks/>
        </xdr:cNvSpPr>
      </xdr:nvSpPr>
      <xdr:spPr>
        <a:xfrm>
          <a:off x="742950" y="5057775"/>
          <a:ext cx="2657475" cy="523875"/>
        </a:xfrm>
        <a:prstGeom prst="wedgeRectCallout">
          <a:avLst>
            <a:gd name="adj1" fmla="val -305"/>
            <a:gd name="adj2" fmla="val -6425"/>
          </a:avLst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↑</a:t>
          </a:r>
          <a:r>
            <a:rPr lang="en-US" cap="none" sz="900" b="1" i="0" u="none" baseline="0">
              <a:solidFill>
                <a:srgbClr val="000000"/>
              </a:solidFill>
            </a:rPr>
            <a:t>　勤務時間数は</a:t>
          </a:r>
          <a:r>
            <a:rPr lang="en-US" cap="none" sz="900" b="1" i="0" u="none" baseline="0">
              <a:solidFill>
                <a:srgbClr val="000000"/>
              </a:solidFill>
            </a:rPr>
            <a:t>1</a:t>
          </a:r>
          <a:r>
            <a:rPr lang="en-US" cap="none" sz="900" b="1" i="0" u="none" baseline="0">
              <a:solidFill>
                <a:srgbClr val="000000"/>
              </a:solidFill>
            </a:rPr>
            <a:t>時間単位で記載してください。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30</a:t>
          </a:r>
          <a:r>
            <a:rPr lang="en-US" cap="none" sz="900" b="1" i="0" u="none" baseline="0">
              <a:solidFill>
                <a:srgbClr val="000000"/>
              </a:solidFill>
            </a:rPr>
            <a:t>分単位での給与の支払いはできません。</a:t>
          </a:r>
        </a:p>
      </xdr:txBody>
    </xdr:sp>
    <xdr:clientData/>
  </xdr:twoCellAnchor>
  <xdr:twoCellAnchor>
    <xdr:from>
      <xdr:col>5</xdr:col>
      <xdr:colOff>95250</xdr:colOff>
      <xdr:row>44</xdr:row>
      <xdr:rowOff>161925</xdr:rowOff>
    </xdr:from>
    <xdr:to>
      <xdr:col>11</xdr:col>
      <xdr:colOff>219075</xdr:colOff>
      <xdr:row>46</xdr:row>
      <xdr:rowOff>0</xdr:rowOff>
    </xdr:to>
    <xdr:sp>
      <xdr:nvSpPr>
        <xdr:cNvPr id="2" name="吹き出し: 四角形 2"/>
        <xdr:cNvSpPr>
          <a:spLocks/>
        </xdr:cNvSpPr>
      </xdr:nvSpPr>
      <xdr:spPr>
        <a:xfrm>
          <a:off x="1781175" y="10572750"/>
          <a:ext cx="1676400" cy="257175"/>
        </a:xfrm>
        <a:prstGeom prst="wedgeRectCallout">
          <a:avLst>
            <a:gd name="adj1" fmla="val -305"/>
            <a:gd name="adj2" fmla="val -6425"/>
          </a:avLst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申請時は押印不要です。</a:t>
          </a:r>
          <a:r>
            <a:rPr lang="en-US" cap="none" sz="900" b="1" i="0" u="none" baseline="0">
              <a:solidFill>
                <a:srgbClr val="000000"/>
              </a:solidFill>
            </a:rPr>
            <a:t>↓</a:t>
          </a:r>
        </a:p>
      </xdr:txBody>
    </xdr:sp>
    <xdr:clientData/>
  </xdr:twoCellAnchor>
  <xdr:twoCellAnchor>
    <xdr:from>
      <xdr:col>5</xdr:col>
      <xdr:colOff>600075</xdr:colOff>
      <xdr:row>3</xdr:row>
      <xdr:rowOff>142875</xdr:rowOff>
    </xdr:from>
    <xdr:to>
      <xdr:col>17</xdr:col>
      <xdr:colOff>257175</xdr:colOff>
      <xdr:row>4</xdr:row>
      <xdr:rowOff>209550</xdr:rowOff>
    </xdr:to>
    <xdr:sp>
      <xdr:nvSpPr>
        <xdr:cNvPr id="3" name="吹き出し: 四角形 4"/>
        <xdr:cNvSpPr>
          <a:spLocks/>
        </xdr:cNvSpPr>
      </xdr:nvSpPr>
      <xdr:spPr>
        <a:xfrm>
          <a:off x="2286000" y="904875"/>
          <a:ext cx="3467100" cy="238125"/>
        </a:xfrm>
        <a:prstGeom prst="wedgeRectCallout">
          <a:avLst>
            <a:gd name="adj1" fmla="val -305"/>
            <a:gd name="adj2" fmla="val -6425"/>
          </a:avLst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2022/7/1</a:t>
          </a:r>
          <a:r>
            <a:rPr lang="en-US" cap="none" sz="900" b="1" i="0" u="none" baseline="0">
              <a:solidFill>
                <a:srgbClr val="000000"/>
              </a:solidFill>
            </a:rPr>
            <a:t>　のように入力するとその月のカレンダーになります。</a:t>
          </a:r>
          <a:r>
            <a:rPr lang="en-US" cap="none" sz="900" b="1" i="0" u="none" baseline="0">
              <a:solidFill>
                <a:srgbClr val="000000"/>
              </a:solidFill>
            </a:rPr>
            <a:t>→</a:t>
          </a:r>
        </a:p>
      </xdr:txBody>
    </xdr:sp>
    <xdr:clientData/>
  </xdr:twoCellAnchor>
  <xdr:twoCellAnchor>
    <xdr:from>
      <xdr:col>2</xdr:col>
      <xdr:colOff>19050</xdr:colOff>
      <xdr:row>35</xdr:row>
      <xdr:rowOff>28575</xdr:rowOff>
    </xdr:from>
    <xdr:to>
      <xdr:col>9</xdr:col>
      <xdr:colOff>104775</xdr:colOff>
      <xdr:row>36</xdr:row>
      <xdr:rowOff>57150</xdr:rowOff>
    </xdr:to>
    <xdr:sp>
      <xdr:nvSpPr>
        <xdr:cNvPr id="4" name="吹き出し: 四角形 5"/>
        <xdr:cNvSpPr>
          <a:spLocks/>
        </xdr:cNvSpPr>
      </xdr:nvSpPr>
      <xdr:spPr>
        <a:xfrm>
          <a:off x="762000" y="8410575"/>
          <a:ext cx="2343150" cy="266700"/>
        </a:xfrm>
        <a:prstGeom prst="wedgeRectCallout">
          <a:avLst>
            <a:gd name="adj1" fmla="val -305"/>
            <a:gd name="adj2" fmla="val -6425"/>
          </a:avLst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</a:t>
          </a:r>
          <a:r>
            <a:rPr lang="en-US" cap="none" sz="900" b="1" i="0" u="none" baseline="0">
              <a:solidFill>
                <a:srgbClr val="000000"/>
              </a:solidFill>
            </a:rPr>
            <a:t>日の勤務時間数の上限は</a:t>
          </a:r>
          <a:r>
            <a:rPr lang="en-US" cap="none" sz="900" b="1" i="0" u="none" baseline="0">
              <a:solidFill>
                <a:srgbClr val="000000"/>
              </a:solidFill>
            </a:rPr>
            <a:t>6</a:t>
          </a:r>
          <a:r>
            <a:rPr lang="en-US" cap="none" sz="900" b="1" i="0" u="none" baseline="0">
              <a:solidFill>
                <a:srgbClr val="000000"/>
              </a:solidFill>
            </a:rPr>
            <a:t>時間です。</a:t>
          </a:r>
          <a:r>
            <a:rPr lang="en-US" cap="none" sz="900" b="1" i="0" u="none" baseline="0">
              <a:solidFill>
                <a:srgbClr val="000000"/>
              </a:solidFill>
            </a:rPr>
            <a:t>↑</a:t>
          </a:r>
        </a:p>
      </xdr:txBody>
    </xdr:sp>
    <xdr:clientData/>
  </xdr:twoCellAnchor>
  <xdr:twoCellAnchor>
    <xdr:from>
      <xdr:col>14</xdr:col>
      <xdr:colOff>9525</xdr:colOff>
      <xdr:row>13</xdr:row>
      <xdr:rowOff>38100</xdr:rowOff>
    </xdr:from>
    <xdr:to>
      <xdr:col>21</xdr:col>
      <xdr:colOff>180975</xdr:colOff>
      <xdr:row>14</xdr:row>
      <xdr:rowOff>76200</xdr:rowOff>
    </xdr:to>
    <xdr:sp>
      <xdr:nvSpPr>
        <xdr:cNvPr id="5" name="吹き出し: 四角形 6"/>
        <xdr:cNvSpPr>
          <a:spLocks/>
        </xdr:cNvSpPr>
      </xdr:nvSpPr>
      <xdr:spPr>
        <a:xfrm>
          <a:off x="4562475" y="3181350"/>
          <a:ext cx="2428875" cy="276225"/>
        </a:xfrm>
        <a:prstGeom prst="wedgeRectCallout">
          <a:avLst>
            <a:gd name="adj1" fmla="val -305"/>
            <a:gd name="adj2" fmla="val -6425"/>
          </a:avLst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↑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土日祝日に業務を行うことはできません。</a:t>
          </a:r>
        </a:p>
      </xdr:txBody>
    </xdr:sp>
    <xdr:clientData/>
  </xdr:twoCellAnchor>
  <xdr:twoCellAnchor>
    <xdr:from>
      <xdr:col>2</xdr:col>
      <xdr:colOff>352425</xdr:colOff>
      <xdr:row>50</xdr:row>
      <xdr:rowOff>209550</xdr:rowOff>
    </xdr:from>
    <xdr:to>
      <xdr:col>11</xdr:col>
      <xdr:colOff>552450</xdr:colOff>
      <xdr:row>51</xdr:row>
      <xdr:rowOff>209550</xdr:rowOff>
    </xdr:to>
    <xdr:sp>
      <xdr:nvSpPr>
        <xdr:cNvPr id="6" name="吹き出し: 四角形 7"/>
        <xdr:cNvSpPr>
          <a:spLocks/>
        </xdr:cNvSpPr>
      </xdr:nvSpPr>
      <xdr:spPr>
        <a:xfrm>
          <a:off x="1095375" y="12115800"/>
          <a:ext cx="2695575" cy="247650"/>
        </a:xfrm>
        <a:prstGeom prst="wedgeRectCallout">
          <a:avLst>
            <a:gd name="adj1" fmla="val -305"/>
            <a:gd name="adj2" fmla="val -6425"/>
          </a:avLst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↓</a:t>
          </a:r>
          <a:r>
            <a:rPr lang="en-US" cap="none" sz="900" b="1" i="0" u="none" baseline="0">
              <a:solidFill>
                <a:srgbClr val="000000"/>
              </a:solidFill>
            </a:rPr>
            <a:t>　代理監督が必要な場合のみ記載してください。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B68"/>
  <sheetViews>
    <sheetView tabSelected="1" view="pageBreakPreview" zoomScale="115" zoomScaleNormal="115" zoomScaleSheetLayoutView="115" zoomScalePageLayoutView="0" workbookViewId="0" topLeftCell="A1">
      <selection activeCell="A1" sqref="A1"/>
    </sheetView>
  </sheetViews>
  <sheetFormatPr defaultColWidth="9.140625" defaultRowHeight="12"/>
  <cols>
    <col min="1" max="4" width="5.57421875" style="1" customWidth="1"/>
    <col min="5" max="5" width="3.00390625" style="1" customWidth="1"/>
    <col min="6" max="6" width="11.140625" style="1" customWidth="1"/>
    <col min="7" max="8" width="11.140625" style="1" hidden="1" customWidth="1"/>
    <col min="9" max="9" width="8.57421875" style="1" bestFit="1" customWidth="1"/>
    <col min="10" max="10" width="3.57421875" style="1" bestFit="1" customWidth="1"/>
    <col min="11" max="11" width="4.8515625" style="1" hidden="1" customWidth="1"/>
    <col min="12" max="12" width="8.57421875" style="1" customWidth="1"/>
    <col min="13" max="16" width="5.57421875" style="1" customWidth="1"/>
    <col min="17" max="17" width="3.00390625" style="1" customWidth="1"/>
    <col min="18" max="18" width="11.140625" style="1" customWidth="1"/>
    <col min="19" max="20" width="11.140625" style="1" hidden="1" customWidth="1"/>
    <col min="21" max="21" width="8.57421875" style="1" customWidth="1"/>
    <col min="22" max="22" width="3.57421875" style="1" customWidth="1"/>
    <col min="23" max="23" width="3.57421875" style="1" hidden="1" customWidth="1"/>
    <col min="24" max="24" width="3.00390625" style="1" customWidth="1"/>
    <col min="25" max="25" width="5.57421875" style="1" customWidth="1"/>
    <col min="26" max="16384" width="9.140625" style="1" customWidth="1"/>
  </cols>
  <sheetData>
    <row r="1" ht="15">
      <c r="Y1" s="31"/>
    </row>
    <row r="2" ht="23.25" customHeight="1">
      <c r="A2" s="17" t="s">
        <v>51</v>
      </c>
    </row>
    <row r="3" spans="1:25" ht="22.5" customHeight="1">
      <c r="A3" s="158" t="s">
        <v>50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9"/>
    </row>
    <row r="4" spans="1:24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19.5" customHeight="1" thickBot="1">
      <c r="A5" s="3"/>
      <c r="B5" s="3" t="s">
        <v>41</v>
      </c>
      <c r="C5" s="3"/>
      <c r="D5" s="3"/>
      <c r="E5" s="4"/>
      <c r="F5" s="5"/>
      <c r="G5" s="5"/>
      <c r="H5" s="5"/>
      <c r="O5" s="4"/>
      <c r="P5" s="4"/>
      <c r="Q5" s="3"/>
      <c r="R5" s="160">
        <v>44713</v>
      </c>
      <c r="S5" s="160"/>
      <c r="T5" s="160"/>
      <c r="U5" s="160"/>
      <c r="V5" s="160"/>
      <c r="W5" s="160"/>
      <c r="X5" s="160"/>
      <c r="Y5" s="160"/>
    </row>
    <row r="6" spans="1:25" ht="26.25" customHeight="1">
      <c r="A6" s="161" t="s">
        <v>65</v>
      </c>
      <c r="B6" s="162"/>
      <c r="C6" s="163"/>
      <c r="D6" s="167" t="s">
        <v>66</v>
      </c>
      <c r="E6" s="168"/>
      <c r="F6" s="168"/>
      <c r="G6" s="168"/>
      <c r="H6" s="168"/>
      <c r="I6" s="168"/>
      <c r="J6" s="168"/>
      <c r="K6" s="168"/>
      <c r="L6" s="168"/>
      <c r="M6" s="171" t="s">
        <v>82</v>
      </c>
      <c r="N6" s="172"/>
      <c r="O6" s="172"/>
      <c r="P6" s="172"/>
      <c r="Q6" s="173"/>
      <c r="R6" s="174" t="s">
        <v>63</v>
      </c>
      <c r="S6" s="175"/>
      <c r="T6" s="175"/>
      <c r="U6" s="175"/>
      <c r="V6" s="175"/>
      <c r="W6" s="175"/>
      <c r="X6" s="175"/>
      <c r="Y6" s="176"/>
    </row>
    <row r="7" spans="1:25" ht="26.25" customHeight="1" thickBot="1">
      <c r="A7" s="164"/>
      <c r="B7" s="165"/>
      <c r="C7" s="166"/>
      <c r="D7" s="169"/>
      <c r="E7" s="170"/>
      <c r="F7" s="170"/>
      <c r="G7" s="170"/>
      <c r="H7" s="170"/>
      <c r="I7" s="170"/>
      <c r="J7" s="170"/>
      <c r="K7" s="170"/>
      <c r="L7" s="170"/>
      <c r="M7" s="177" t="s">
        <v>43</v>
      </c>
      <c r="N7" s="178"/>
      <c r="O7" s="178"/>
      <c r="P7" s="178"/>
      <c r="Q7" s="179"/>
      <c r="R7" s="180" t="s">
        <v>41</v>
      </c>
      <c r="S7" s="181"/>
      <c r="T7" s="181"/>
      <c r="U7" s="181"/>
      <c r="V7" s="181"/>
      <c r="W7" s="181"/>
      <c r="X7" s="181"/>
      <c r="Y7" s="182"/>
    </row>
    <row r="8" spans="1:25" ht="13.5" customHeight="1" thickTop="1">
      <c r="A8" s="151" t="s">
        <v>0</v>
      </c>
      <c r="B8" s="139" t="s">
        <v>38</v>
      </c>
      <c r="C8" s="153" t="s">
        <v>6</v>
      </c>
      <c r="D8" s="153"/>
      <c r="E8" s="153"/>
      <c r="F8" s="140"/>
      <c r="G8" s="19"/>
      <c r="H8" s="19"/>
      <c r="I8" s="141" t="s">
        <v>4</v>
      </c>
      <c r="J8" s="154"/>
      <c r="K8" s="21"/>
      <c r="L8" s="155" t="s">
        <v>42</v>
      </c>
      <c r="M8" s="156" t="s">
        <v>0</v>
      </c>
      <c r="N8" s="139" t="s">
        <v>38</v>
      </c>
      <c r="O8" s="140" t="s">
        <v>6</v>
      </c>
      <c r="P8" s="140"/>
      <c r="Q8" s="141"/>
      <c r="R8" s="141"/>
      <c r="S8" s="20"/>
      <c r="T8" s="19"/>
      <c r="U8" s="141" t="s">
        <v>4</v>
      </c>
      <c r="V8" s="142"/>
      <c r="W8" s="21"/>
      <c r="X8" s="143" t="s">
        <v>42</v>
      </c>
      <c r="Y8" s="144"/>
    </row>
    <row r="9" spans="1:25" ht="13.5" customHeight="1">
      <c r="A9" s="152"/>
      <c r="B9" s="114"/>
      <c r="C9" s="147" t="s">
        <v>1</v>
      </c>
      <c r="D9" s="147"/>
      <c r="E9" s="147"/>
      <c r="F9" s="148"/>
      <c r="G9" s="8"/>
      <c r="H9" s="8"/>
      <c r="I9" s="149" t="s">
        <v>2</v>
      </c>
      <c r="J9" s="150"/>
      <c r="K9" s="7"/>
      <c r="L9" s="98"/>
      <c r="M9" s="157"/>
      <c r="N9" s="114"/>
      <c r="O9" s="148" t="s">
        <v>1</v>
      </c>
      <c r="P9" s="148"/>
      <c r="Q9" s="149"/>
      <c r="R9" s="149"/>
      <c r="S9" s="18"/>
      <c r="T9" s="8"/>
      <c r="U9" s="149" t="s">
        <v>2</v>
      </c>
      <c r="V9" s="122"/>
      <c r="W9" s="7"/>
      <c r="X9" s="145"/>
      <c r="Y9" s="146"/>
    </row>
    <row r="10" spans="1:25" ht="18.75" customHeight="1">
      <c r="A10" s="125" t="s">
        <v>3</v>
      </c>
      <c r="B10" s="121">
        <f>R5</f>
        <v>44713</v>
      </c>
      <c r="C10" s="134"/>
      <c r="D10" s="135"/>
      <c r="E10" s="29" t="s">
        <v>39</v>
      </c>
      <c r="F10" s="32"/>
      <c r="G10" s="16" t="str">
        <f>IF(IF(OR(C10="",F10=""),"0",F10-C10)=0,"",IF(OR(C10="",F10=""),"0",F10-C10))</f>
        <v>0</v>
      </c>
      <c r="H10" s="48">
        <f>G10*24</f>
        <v>0</v>
      </c>
      <c r="I10" s="128">
        <f>IF((H10+H11)=0,"",H10+H11)</f>
      </c>
      <c r="J10" s="130" t="s">
        <v>40</v>
      </c>
      <c r="K10" s="113">
        <f>IF(I10="","","○")</f>
      </c>
      <c r="L10" s="97"/>
      <c r="M10" s="119" t="s">
        <v>5</v>
      </c>
      <c r="N10" s="121">
        <f>B40+1</f>
        <v>44729</v>
      </c>
      <c r="O10" s="137"/>
      <c r="P10" s="138"/>
      <c r="Q10" s="29" t="s">
        <v>39</v>
      </c>
      <c r="R10" s="32"/>
      <c r="S10" s="16" t="str">
        <f aca="true" t="shared" si="0" ref="S10:S39">IF(IF(OR(O10="",R10=""),"0",R10-O10)=0,"",IF(OR(O10="",R10=""),"0",R10-O10))</f>
        <v>0</v>
      </c>
      <c r="T10" s="48">
        <f>S10*24</f>
        <v>0</v>
      </c>
      <c r="U10" s="128">
        <f>IF((T10+T11)=0,"",T10+T11)</f>
      </c>
      <c r="V10" s="132" t="s">
        <v>40</v>
      </c>
      <c r="W10" s="113">
        <f aca="true" t="shared" si="1" ref="W10:W38">IF(U10="","","○")</f>
      </c>
      <c r="X10" s="115"/>
      <c r="Y10" s="116"/>
    </row>
    <row r="11" spans="1:25" ht="18.75" customHeight="1">
      <c r="A11" s="126"/>
      <c r="B11" s="127"/>
      <c r="C11" s="117"/>
      <c r="D11" s="118"/>
      <c r="E11" s="7" t="s">
        <v>39</v>
      </c>
      <c r="F11" s="33"/>
      <c r="G11" s="22" t="str">
        <f aca="true" t="shared" si="2" ref="G11:G41">IF(IF(OR(C11="",F11=""),"0",F11-C11)=0,"",IF(OR(C11="",F11=""),"0",F11-C11))</f>
        <v>0</v>
      </c>
      <c r="H11" s="49">
        <f aca="true" t="shared" si="3" ref="H11:H41">G11*24</f>
        <v>0</v>
      </c>
      <c r="I11" s="129"/>
      <c r="J11" s="131"/>
      <c r="K11" s="114"/>
      <c r="L11" s="98"/>
      <c r="M11" s="120"/>
      <c r="N11" s="122"/>
      <c r="O11" s="117"/>
      <c r="P11" s="118"/>
      <c r="Q11" s="7" t="s">
        <v>39</v>
      </c>
      <c r="R11" s="33"/>
      <c r="S11" s="22" t="str">
        <f t="shared" si="0"/>
        <v>0</v>
      </c>
      <c r="T11" s="49">
        <f aca="true" t="shared" si="4" ref="T11:T41">S11*24</f>
        <v>0</v>
      </c>
      <c r="U11" s="129"/>
      <c r="V11" s="133"/>
      <c r="W11" s="114"/>
      <c r="X11" s="115"/>
      <c r="Y11" s="116"/>
    </row>
    <row r="12" spans="1:25" ht="18.75" customHeight="1">
      <c r="A12" s="125" t="s">
        <v>7</v>
      </c>
      <c r="B12" s="121">
        <f>B10+1</f>
        <v>44714</v>
      </c>
      <c r="C12" s="123"/>
      <c r="D12" s="124"/>
      <c r="E12" s="29" t="s">
        <v>39</v>
      </c>
      <c r="F12" s="32"/>
      <c r="G12" s="16" t="str">
        <f t="shared" si="2"/>
        <v>0</v>
      </c>
      <c r="H12" s="48">
        <f t="shared" si="3"/>
        <v>0</v>
      </c>
      <c r="I12" s="128">
        <f>IF((H12+H13)=0,"",H12+H13)</f>
      </c>
      <c r="J12" s="130" t="s">
        <v>40</v>
      </c>
      <c r="K12" s="113">
        <f>IF(I12="","","○")</f>
      </c>
      <c r="L12" s="97"/>
      <c r="M12" s="119" t="s">
        <v>22</v>
      </c>
      <c r="N12" s="121">
        <f>N10+1</f>
        <v>44730</v>
      </c>
      <c r="O12" s="123"/>
      <c r="P12" s="124"/>
      <c r="Q12" s="29" t="s">
        <v>39</v>
      </c>
      <c r="R12" s="32"/>
      <c r="S12" s="16" t="str">
        <f t="shared" si="0"/>
        <v>0</v>
      </c>
      <c r="T12" s="48">
        <f t="shared" si="4"/>
        <v>0</v>
      </c>
      <c r="U12" s="128">
        <f>IF((T12+T13)=0,"",T12+T13)</f>
      </c>
      <c r="V12" s="132" t="s">
        <v>40</v>
      </c>
      <c r="W12" s="113">
        <f t="shared" si="1"/>
      </c>
      <c r="X12" s="115"/>
      <c r="Y12" s="116"/>
    </row>
    <row r="13" spans="1:25" ht="18.75" customHeight="1">
      <c r="A13" s="126"/>
      <c r="B13" s="127"/>
      <c r="C13" s="117"/>
      <c r="D13" s="118"/>
      <c r="E13" s="7" t="s">
        <v>39</v>
      </c>
      <c r="F13" s="33"/>
      <c r="G13" s="22" t="str">
        <f t="shared" si="2"/>
        <v>0</v>
      </c>
      <c r="H13" s="49">
        <f t="shared" si="3"/>
        <v>0</v>
      </c>
      <c r="I13" s="129"/>
      <c r="J13" s="131"/>
      <c r="K13" s="114"/>
      <c r="L13" s="98"/>
      <c r="M13" s="120"/>
      <c r="N13" s="122"/>
      <c r="O13" s="117"/>
      <c r="P13" s="118"/>
      <c r="Q13" s="7" t="s">
        <v>39</v>
      </c>
      <c r="R13" s="33"/>
      <c r="S13" s="22" t="str">
        <f t="shared" si="0"/>
        <v>0</v>
      </c>
      <c r="T13" s="49">
        <f t="shared" si="4"/>
        <v>0</v>
      </c>
      <c r="U13" s="129"/>
      <c r="V13" s="133"/>
      <c r="W13" s="114"/>
      <c r="X13" s="115"/>
      <c r="Y13" s="116"/>
    </row>
    <row r="14" spans="1:25" ht="18.75" customHeight="1">
      <c r="A14" s="125" t="s">
        <v>8</v>
      </c>
      <c r="B14" s="121">
        <f>B12+1</f>
        <v>44715</v>
      </c>
      <c r="C14" s="134"/>
      <c r="D14" s="135"/>
      <c r="E14" s="29" t="s">
        <v>39</v>
      </c>
      <c r="F14" s="32"/>
      <c r="G14" s="16" t="str">
        <f t="shared" si="2"/>
        <v>0</v>
      </c>
      <c r="H14" s="48">
        <f t="shared" si="3"/>
        <v>0</v>
      </c>
      <c r="I14" s="128">
        <f>IF((H14+H15)=0,"",H14+H15)</f>
      </c>
      <c r="J14" s="130" t="s">
        <v>40</v>
      </c>
      <c r="K14" s="113">
        <f>IF(I14="","","○")</f>
      </c>
      <c r="L14" s="97"/>
      <c r="M14" s="119" t="s">
        <v>23</v>
      </c>
      <c r="N14" s="121">
        <f>N12+1</f>
        <v>44731</v>
      </c>
      <c r="O14" s="123"/>
      <c r="P14" s="124"/>
      <c r="Q14" s="29" t="s">
        <v>39</v>
      </c>
      <c r="R14" s="32"/>
      <c r="S14" s="16" t="str">
        <f t="shared" si="0"/>
        <v>0</v>
      </c>
      <c r="T14" s="48">
        <f t="shared" si="4"/>
        <v>0</v>
      </c>
      <c r="U14" s="128">
        <f>IF((T14+T15)=0,"",T14+T15)</f>
      </c>
      <c r="V14" s="132" t="s">
        <v>40</v>
      </c>
      <c r="W14" s="113">
        <f t="shared" si="1"/>
      </c>
      <c r="X14" s="115"/>
      <c r="Y14" s="116"/>
    </row>
    <row r="15" spans="1:25" ht="18.75" customHeight="1">
      <c r="A15" s="126"/>
      <c r="B15" s="127"/>
      <c r="C15" s="117"/>
      <c r="D15" s="118"/>
      <c r="E15" s="7" t="s">
        <v>39</v>
      </c>
      <c r="F15" s="33"/>
      <c r="G15" s="22" t="str">
        <f t="shared" si="2"/>
        <v>0</v>
      </c>
      <c r="H15" s="49">
        <f t="shared" si="3"/>
        <v>0</v>
      </c>
      <c r="I15" s="129"/>
      <c r="J15" s="131"/>
      <c r="K15" s="114"/>
      <c r="L15" s="98"/>
      <c r="M15" s="120"/>
      <c r="N15" s="122"/>
      <c r="O15" s="117"/>
      <c r="P15" s="118"/>
      <c r="Q15" s="7" t="s">
        <v>39</v>
      </c>
      <c r="R15" s="33"/>
      <c r="S15" s="22" t="str">
        <f t="shared" si="0"/>
        <v>0</v>
      </c>
      <c r="T15" s="49">
        <f t="shared" si="4"/>
        <v>0</v>
      </c>
      <c r="U15" s="129"/>
      <c r="V15" s="133"/>
      <c r="W15" s="114"/>
      <c r="X15" s="115"/>
      <c r="Y15" s="116"/>
    </row>
    <row r="16" spans="1:25" ht="18.75" customHeight="1">
      <c r="A16" s="125" t="s">
        <v>9</v>
      </c>
      <c r="B16" s="121">
        <f>B14+1</f>
        <v>44716</v>
      </c>
      <c r="C16" s="123"/>
      <c r="D16" s="124"/>
      <c r="E16" s="29" t="s">
        <v>39</v>
      </c>
      <c r="F16" s="32"/>
      <c r="G16" s="16" t="str">
        <f t="shared" si="2"/>
        <v>0</v>
      </c>
      <c r="H16" s="48">
        <f t="shared" si="3"/>
        <v>0</v>
      </c>
      <c r="I16" s="128">
        <f>IF((H16+H17)=0,"",H16+H17)</f>
      </c>
      <c r="J16" s="130" t="s">
        <v>40</v>
      </c>
      <c r="K16" s="113">
        <f>IF(I16="","","○")</f>
      </c>
      <c r="L16" s="97"/>
      <c r="M16" s="119" t="s">
        <v>24</v>
      </c>
      <c r="N16" s="121">
        <f>N14+1</f>
        <v>44732</v>
      </c>
      <c r="O16" s="123"/>
      <c r="P16" s="124"/>
      <c r="Q16" s="29" t="s">
        <v>39</v>
      </c>
      <c r="R16" s="32"/>
      <c r="S16" s="16" t="str">
        <f t="shared" si="0"/>
        <v>0</v>
      </c>
      <c r="T16" s="48">
        <f t="shared" si="4"/>
        <v>0</v>
      </c>
      <c r="U16" s="128">
        <f>IF((T16+T17)=0,"",T16+T17)</f>
      </c>
      <c r="V16" s="132" t="s">
        <v>40</v>
      </c>
      <c r="W16" s="113">
        <f t="shared" si="1"/>
      </c>
      <c r="X16" s="115"/>
      <c r="Y16" s="116"/>
    </row>
    <row r="17" spans="1:25" ht="18.75" customHeight="1">
      <c r="A17" s="126"/>
      <c r="B17" s="127"/>
      <c r="C17" s="117"/>
      <c r="D17" s="118"/>
      <c r="E17" s="7" t="s">
        <v>39</v>
      </c>
      <c r="F17" s="33"/>
      <c r="G17" s="22" t="str">
        <f t="shared" si="2"/>
        <v>0</v>
      </c>
      <c r="H17" s="49">
        <f t="shared" si="3"/>
        <v>0</v>
      </c>
      <c r="I17" s="129"/>
      <c r="J17" s="131"/>
      <c r="K17" s="114"/>
      <c r="L17" s="98"/>
      <c r="M17" s="120"/>
      <c r="N17" s="122"/>
      <c r="O17" s="117"/>
      <c r="P17" s="118"/>
      <c r="Q17" s="7" t="s">
        <v>39</v>
      </c>
      <c r="R17" s="33"/>
      <c r="S17" s="22" t="str">
        <f t="shared" si="0"/>
        <v>0</v>
      </c>
      <c r="T17" s="49">
        <f t="shared" si="4"/>
        <v>0</v>
      </c>
      <c r="U17" s="129"/>
      <c r="V17" s="133"/>
      <c r="W17" s="114"/>
      <c r="X17" s="115"/>
      <c r="Y17" s="116"/>
    </row>
    <row r="18" spans="1:25" ht="18.75" customHeight="1">
      <c r="A18" s="125" t="s">
        <v>10</v>
      </c>
      <c r="B18" s="121">
        <f>B16+1</f>
        <v>44717</v>
      </c>
      <c r="C18" s="123"/>
      <c r="D18" s="124"/>
      <c r="E18" s="29" t="s">
        <v>39</v>
      </c>
      <c r="F18" s="32"/>
      <c r="G18" s="16" t="str">
        <f t="shared" si="2"/>
        <v>0</v>
      </c>
      <c r="H18" s="48">
        <f t="shared" si="3"/>
        <v>0</v>
      </c>
      <c r="I18" s="128">
        <f>IF((H18+H19)=0,"",H18+H19)</f>
      </c>
      <c r="J18" s="130" t="s">
        <v>40</v>
      </c>
      <c r="K18" s="113">
        <f>IF(I18="","","○")</f>
      </c>
      <c r="L18" s="97"/>
      <c r="M18" s="119" t="s">
        <v>25</v>
      </c>
      <c r="N18" s="121">
        <f>N16+1</f>
        <v>44733</v>
      </c>
      <c r="O18" s="123"/>
      <c r="P18" s="124"/>
      <c r="Q18" s="29" t="s">
        <v>39</v>
      </c>
      <c r="R18" s="32"/>
      <c r="S18" s="16" t="str">
        <f t="shared" si="0"/>
        <v>0</v>
      </c>
      <c r="T18" s="48">
        <f t="shared" si="4"/>
        <v>0</v>
      </c>
      <c r="U18" s="128">
        <f>IF((T18+T19)=0,"",T18+T19)</f>
      </c>
      <c r="V18" s="132" t="s">
        <v>40</v>
      </c>
      <c r="W18" s="113">
        <f t="shared" si="1"/>
      </c>
      <c r="X18" s="115"/>
      <c r="Y18" s="116"/>
    </row>
    <row r="19" spans="1:25" ht="18.75" customHeight="1">
      <c r="A19" s="126"/>
      <c r="B19" s="127"/>
      <c r="C19" s="117"/>
      <c r="D19" s="118"/>
      <c r="E19" s="7" t="s">
        <v>39</v>
      </c>
      <c r="F19" s="33"/>
      <c r="G19" s="22" t="str">
        <f t="shared" si="2"/>
        <v>0</v>
      </c>
      <c r="H19" s="49">
        <f t="shared" si="3"/>
        <v>0</v>
      </c>
      <c r="I19" s="129"/>
      <c r="J19" s="131"/>
      <c r="K19" s="114"/>
      <c r="L19" s="98"/>
      <c r="M19" s="120"/>
      <c r="N19" s="122"/>
      <c r="O19" s="117"/>
      <c r="P19" s="118"/>
      <c r="Q19" s="7" t="s">
        <v>39</v>
      </c>
      <c r="R19" s="33"/>
      <c r="S19" s="22" t="str">
        <f t="shared" si="0"/>
        <v>0</v>
      </c>
      <c r="T19" s="49">
        <f t="shared" si="4"/>
        <v>0</v>
      </c>
      <c r="U19" s="129"/>
      <c r="V19" s="133"/>
      <c r="W19" s="114"/>
      <c r="X19" s="115"/>
      <c r="Y19" s="116"/>
    </row>
    <row r="20" spans="1:25" ht="18.75" customHeight="1">
      <c r="A20" s="125" t="s">
        <v>11</v>
      </c>
      <c r="B20" s="121">
        <f>B18+1</f>
        <v>44718</v>
      </c>
      <c r="C20" s="123"/>
      <c r="D20" s="124"/>
      <c r="E20" s="29" t="s">
        <v>39</v>
      </c>
      <c r="F20" s="32"/>
      <c r="G20" s="16" t="str">
        <f t="shared" si="2"/>
        <v>0</v>
      </c>
      <c r="H20" s="48">
        <f t="shared" si="3"/>
        <v>0</v>
      </c>
      <c r="I20" s="128">
        <f>IF((H20+H21)=0,"",H20+H21)</f>
      </c>
      <c r="J20" s="130" t="s">
        <v>40</v>
      </c>
      <c r="K20" s="113">
        <f>IF(I20="","","○")</f>
      </c>
      <c r="L20" s="97"/>
      <c r="M20" s="119" t="s">
        <v>26</v>
      </c>
      <c r="N20" s="121">
        <f>N18+1</f>
        <v>44734</v>
      </c>
      <c r="O20" s="123"/>
      <c r="P20" s="124"/>
      <c r="Q20" s="29" t="s">
        <v>39</v>
      </c>
      <c r="R20" s="32"/>
      <c r="S20" s="16" t="str">
        <f t="shared" si="0"/>
        <v>0</v>
      </c>
      <c r="T20" s="48">
        <f t="shared" si="4"/>
        <v>0</v>
      </c>
      <c r="U20" s="128">
        <f>IF((T20+T21)=0,"",T20+T21)</f>
      </c>
      <c r="V20" s="132" t="s">
        <v>40</v>
      </c>
      <c r="W20" s="113">
        <f t="shared" si="1"/>
      </c>
      <c r="X20" s="115"/>
      <c r="Y20" s="116"/>
    </row>
    <row r="21" spans="1:25" ht="18.75" customHeight="1">
      <c r="A21" s="126"/>
      <c r="B21" s="127"/>
      <c r="C21" s="117"/>
      <c r="D21" s="118"/>
      <c r="E21" s="7" t="s">
        <v>39</v>
      </c>
      <c r="F21" s="33"/>
      <c r="G21" s="22" t="str">
        <f t="shared" si="2"/>
        <v>0</v>
      </c>
      <c r="H21" s="49">
        <f t="shared" si="3"/>
        <v>0</v>
      </c>
      <c r="I21" s="129"/>
      <c r="J21" s="131"/>
      <c r="K21" s="114"/>
      <c r="L21" s="98"/>
      <c r="M21" s="120"/>
      <c r="N21" s="122"/>
      <c r="O21" s="117"/>
      <c r="P21" s="118"/>
      <c r="Q21" s="7" t="s">
        <v>39</v>
      </c>
      <c r="R21" s="33"/>
      <c r="S21" s="22" t="str">
        <f t="shared" si="0"/>
        <v>0</v>
      </c>
      <c r="T21" s="49">
        <f t="shared" si="4"/>
        <v>0</v>
      </c>
      <c r="U21" s="129"/>
      <c r="V21" s="133"/>
      <c r="W21" s="114"/>
      <c r="X21" s="115"/>
      <c r="Y21" s="116"/>
    </row>
    <row r="22" spans="1:25" ht="18.75" customHeight="1">
      <c r="A22" s="125" t="s">
        <v>12</v>
      </c>
      <c r="B22" s="121">
        <f>B20+1</f>
        <v>44719</v>
      </c>
      <c r="C22" s="123"/>
      <c r="D22" s="124"/>
      <c r="E22" s="29" t="s">
        <v>39</v>
      </c>
      <c r="F22" s="32"/>
      <c r="G22" s="16" t="str">
        <f t="shared" si="2"/>
        <v>0</v>
      </c>
      <c r="H22" s="48">
        <f t="shared" si="3"/>
        <v>0</v>
      </c>
      <c r="I22" s="128">
        <f>IF((H22+H23)=0,"",H22+H23)</f>
      </c>
      <c r="J22" s="130" t="s">
        <v>40</v>
      </c>
      <c r="K22" s="113">
        <f>IF(I22="","","○")</f>
      </c>
      <c r="L22" s="97"/>
      <c r="M22" s="119" t="s">
        <v>27</v>
      </c>
      <c r="N22" s="121">
        <f>N20+1</f>
        <v>44735</v>
      </c>
      <c r="O22" s="123"/>
      <c r="P22" s="124"/>
      <c r="Q22" s="29" t="s">
        <v>39</v>
      </c>
      <c r="R22" s="32"/>
      <c r="S22" s="16" t="str">
        <f t="shared" si="0"/>
        <v>0</v>
      </c>
      <c r="T22" s="48">
        <f t="shared" si="4"/>
        <v>0</v>
      </c>
      <c r="U22" s="128">
        <f>IF((T22+T23)=0,"",T22+T23)</f>
      </c>
      <c r="V22" s="132" t="s">
        <v>40</v>
      </c>
      <c r="W22" s="113">
        <f t="shared" si="1"/>
      </c>
      <c r="X22" s="115"/>
      <c r="Y22" s="116"/>
    </row>
    <row r="23" spans="1:25" ht="18.75" customHeight="1">
      <c r="A23" s="126"/>
      <c r="B23" s="127"/>
      <c r="C23" s="117"/>
      <c r="D23" s="118"/>
      <c r="E23" s="7" t="s">
        <v>39</v>
      </c>
      <c r="F23" s="33"/>
      <c r="G23" s="22" t="str">
        <f t="shared" si="2"/>
        <v>0</v>
      </c>
      <c r="H23" s="49">
        <f t="shared" si="3"/>
        <v>0</v>
      </c>
      <c r="I23" s="129"/>
      <c r="J23" s="131"/>
      <c r="K23" s="114"/>
      <c r="L23" s="98"/>
      <c r="M23" s="120"/>
      <c r="N23" s="122"/>
      <c r="O23" s="117"/>
      <c r="P23" s="118"/>
      <c r="Q23" s="7" t="s">
        <v>39</v>
      </c>
      <c r="R23" s="33"/>
      <c r="S23" s="22" t="str">
        <f t="shared" si="0"/>
        <v>0</v>
      </c>
      <c r="T23" s="49">
        <f t="shared" si="4"/>
        <v>0</v>
      </c>
      <c r="U23" s="129"/>
      <c r="V23" s="133"/>
      <c r="W23" s="114"/>
      <c r="X23" s="115"/>
      <c r="Y23" s="116"/>
    </row>
    <row r="24" spans="1:25" ht="18.75" customHeight="1">
      <c r="A24" s="125" t="s">
        <v>13</v>
      </c>
      <c r="B24" s="121">
        <f>B22+1</f>
        <v>44720</v>
      </c>
      <c r="C24" s="123"/>
      <c r="D24" s="124"/>
      <c r="E24" s="29" t="s">
        <v>39</v>
      </c>
      <c r="F24" s="32"/>
      <c r="G24" s="16" t="str">
        <f t="shared" si="2"/>
        <v>0</v>
      </c>
      <c r="H24" s="48">
        <f t="shared" si="3"/>
        <v>0</v>
      </c>
      <c r="I24" s="128">
        <f>IF((H24+H25)=0,"",H24+H25)</f>
      </c>
      <c r="J24" s="130" t="s">
        <v>40</v>
      </c>
      <c r="K24" s="113">
        <f>IF(I24="","","○")</f>
      </c>
      <c r="L24" s="97"/>
      <c r="M24" s="119" t="s">
        <v>28</v>
      </c>
      <c r="N24" s="121">
        <f>N22+1</f>
        <v>44736</v>
      </c>
      <c r="O24" s="123"/>
      <c r="P24" s="124"/>
      <c r="Q24" s="29" t="s">
        <v>39</v>
      </c>
      <c r="R24" s="32"/>
      <c r="S24" s="16" t="str">
        <f t="shared" si="0"/>
        <v>0</v>
      </c>
      <c r="T24" s="48">
        <f t="shared" si="4"/>
        <v>0</v>
      </c>
      <c r="U24" s="128">
        <f>IF((T24+T25)=0,"",T24+T25)</f>
      </c>
      <c r="V24" s="132" t="s">
        <v>40</v>
      </c>
      <c r="W24" s="113">
        <f t="shared" si="1"/>
      </c>
      <c r="X24" s="115"/>
      <c r="Y24" s="116"/>
    </row>
    <row r="25" spans="1:25" ht="18.75" customHeight="1">
      <c r="A25" s="126"/>
      <c r="B25" s="127"/>
      <c r="C25" s="117"/>
      <c r="D25" s="118"/>
      <c r="E25" s="7" t="s">
        <v>39</v>
      </c>
      <c r="F25" s="33"/>
      <c r="G25" s="22" t="str">
        <f t="shared" si="2"/>
        <v>0</v>
      </c>
      <c r="H25" s="49">
        <f t="shared" si="3"/>
        <v>0</v>
      </c>
      <c r="I25" s="129"/>
      <c r="J25" s="131"/>
      <c r="K25" s="114"/>
      <c r="L25" s="98"/>
      <c r="M25" s="120"/>
      <c r="N25" s="122"/>
      <c r="O25" s="117"/>
      <c r="P25" s="118"/>
      <c r="Q25" s="7" t="s">
        <v>39</v>
      </c>
      <c r="R25" s="33"/>
      <c r="S25" s="22" t="str">
        <f t="shared" si="0"/>
        <v>0</v>
      </c>
      <c r="T25" s="49">
        <f t="shared" si="4"/>
        <v>0</v>
      </c>
      <c r="U25" s="129"/>
      <c r="V25" s="133"/>
      <c r="W25" s="114"/>
      <c r="X25" s="115"/>
      <c r="Y25" s="116"/>
    </row>
    <row r="26" spans="1:25" ht="18.75" customHeight="1">
      <c r="A26" s="125" t="s">
        <v>14</v>
      </c>
      <c r="B26" s="121">
        <f>B24+1</f>
        <v>44721</v>
      </c>
      <c r="C26" s="123"/>
      <c r="D26" s="124"/>
      <c r="E26" s="29" t="s">
        <v>39</v>
      </c>
      <c r="F26" s="32"/>
      <c r="G26" s="16" t="str">
        <f t="shared" si="2"/>
        <v>0</v>
      </c>
      <c r="H26" s="48">
        <f t="shared" si="3"/>
        <v>0</v>
      </c>
      <c r="I26" s="128">
        <f>IF((H26+H27)=0,"",H26+H27)</f>
      </c>
      <c r="J26" s="130" t="s">
        <v>40</v>
      </c>
      <c r="K26" s="113">
        <f>IF(I26="","","○")</f>
      </c>
      <c r="L26" s="97"/>
      <c r="M26" s="119" t="s">
        <v>29</v>
      </c>
      <c r="N26" s="121">
        <f>N24+1</f>
        <v>44737</v>
      </c>
      <c r="O26" s="123"/>
      <c r="P26" s="124"/>
      <c r="Q26" s="29" t="s">
        <v>39</v>
      </c>
      <c r="R26" s="32"/>
      <c r="S26" s="16" t="str">
        <f t="shared" si="0"/>
        <v>0</v>
      </c>
      <c r="T26" s="48">
        <f t="shared" si="4"/>
        <v>0</v>
      </c>
      <c r="U26" s="128">
        <f>IF((T26+T27)=0,"",T26+T27)</f>
      </c>
      <c r="V26" s="132" t="s">
        <v>40</v>
      </c>
      <c r="W26" s="113">
        <f t="shared" si="1"/>
      </c>
      <c r="X26" s="115"/>
      <c r="Y26" s="116"/>
    </row>
    <row r="27" spans="1:25" ht="18.75" customHeight="1">
      <c r="A27" s="126"/>
      <c r="B27" s="127"/>
      <c r="C27" s="117"/>
      <c r="D27" s="118"/>
      <c r="E27" s="7" t="s">
        <v>39</v>
      </c>
      <c r="F27" s="33"/>
      <c r="G27" s="22" t="str">
        <f t="shared" si="2"/>
        <v>0</v>
      </c>
      <c r="H27" s="49">
        <f t="shared" si="3"/>
        <v>0</v>
      </c>
      <c r="I27" s="129"/>
      <c r="J27" s="131"/>
      <c r="K27" s="114"/>
      <c r="L27" s="98"/>
      <c r="M27" s="120"/>
      <c r="N27" s="122"/>
      <c r="O27" s="117"/>
      <c r="P27" s="118"/>
      <c r="Q27" s="7" t="s">
        <v>39</v>
      </c>
      <c r="R27" s="33"/>
      <c r="S27" s="22" t="str">
        <f t="shared" si="0"/>
        <v>0</v>
      </c>
      <c r="T27" s="49">
        <f t="shared" si="4"/>
        <v>0</v>
      </c>
      <c r="U27" s="129"/>
      <c r="V27" s="133"/>
      <c r="W27" s="114"/>
      <c r="X27" s="115"/>
      <c r="Y27" s="116"/>
    </row>
    <row r="28" spans="1:25" ht="18.75" customHeight="1">
      <c r="A28" s="125" t="s">
        <v>15</v>
      </c>
      <c r="B28" s="121">
        <f>B26+1</f>
        <v>44722</v>
      </c>
      <c r="C28" s="123"/>
      <c r="D28" s="124"/>
      <c r="E28" s="29" t="s">
        <v>39</v>
      </c>
      <c r="F28" s="32"/>
      <c r="G28" s="16" t="str">
        <f t="shared" si="2"/>
        <v>0</v>
      </c>
      <c r="H28" s="48">
        <f t="shared" si="3"/>
        <v>0</v>
      </c>
      <c r="I28" s="128">
        <f>IF((H28+H29)=0,"",H28+H29)</f>
      </c>
      <c r="J28" s="130" t="s">
        <v>40</v>
      </c>
      <c r="K28" s="113">
        <f>IF(I28="","","○")</f>
      </c>
      <c r="L28" s="97"/>
      <c r="M28" s="119" t="s">
        <v>30</v>
      </c>
      <c r="N28" s="121">
        <f>N26+1</f>
        <v>44738</v>
      </c>
      <c r="O28" s="123"/>
      <c r="P28" s="136"/>
      <c r="Q28" s="29" t="s">
        <v>39</v>
      </c>
      <c r="R28" s="32"/>
      <c r="S28" s="16" t="str">
        <f t="shared" si="0"/>
        <v>0</v>
      </c>
      <c r="T28" s="48">
        <f t="shared" si="4"/>
        <v>0</v>
      </c>
      <c r="U28" s="128">
        <f>IF((T28+T29)=0,"",T28+T29)</f>
      </c>
      <c r="V28" s="132" t="s">
        <v>40</v>
      </c>
      <c r="W28" s="113">
        <f t="shared" si="1"/>
      </c>
      <c r="X28" s="115"/>
      <c r="Y28" s="116"/>
    </row>
    <row r="29" spans="1:25" ht="18.75" customHeight="1">
      <c r="A29" s="126"/>
      <c r="B29" s="127"/>
      <c r="C29" s="117"/>
      <c r="D29" s="118"/>
      <c r="E29" s="7" t="s">
        <v>39</v>
      </c>
      <c r="F29" s="33"/>
      <c r="G29" s="22" t="str">
        <f t="shared" si="2"/>
        <v>0</v>
      </c>
      <c r="H29" s="49">
        <f t="shared" si="3"/>
        <v>0</v>
      </c>
      <c r="I29" s="129"/>
      <c r="J29" s="131"/>
      <c r="K29" s="114"/>
      <c r="L29" s="98"/>
      <c r="M29" s="120"/>
      <c r="N29" s="122"/>
      <c r="O29" s="117"/>
      <c r="P29" s="118"/>
      <c r="Q29" s="7" t="s">
        <v>39</v>
      </c>
      <c r="R29" s="33"/>
      <c r="S29" s="22" t="str">
        <f t="shared" si="0"/>
        <v>0</v>
      </c>
      <c r="T29" s="49">
        <f t="shared" si="4"/>
        <v>0</v>
      </c>
      <c r="U29" s="129"/>
      <c r="V29" s="133"/>
      <c r="W29" s="114"/>
      <c r="X29" s="115"/>
      <c r="Y29" s="116"/>
    </row>
    <row r="30" spans="1:25" ht="18.75" customHeight="1">
      <c r="A30" s="125" t="s">
        <v>16</v>
      </c>
      <c r="B30" s="121">
        <f>B28+1</f>
        <v>44723</v>
      </c>
      <c r="C30" s="123"/>
      <c r="D30" s="124"/>
      <c r="E30" s="29" t="s">
        <v>39</v>
      </c>
      <c r="F30" s="32"/>
      <c r="G30" s="16" t="str">
        <f t="shared" si="2"/>
        <v>0</v>
      </c>
      <c r="H30" s="48">
        <f t="shared" si="3"/>
        <v>0</v>
      </c>
      <c r="I30" s="128">
        <f>IF((H30+H31)=0,"",H30+H31)</f>
      </c>
      <c r="J30" s="130" t="s">
        <v>40</v>
      </c>
      <c r="K30" s="113">
        <f>IF(I30="","","○")</f>
      </c>
      <c r="L30" s="97"/>
      <c r="M30" s="119" t="s">
        <v>31</v>
      </c>
      <c r="N30" s="121">
        <f>N28+1</f>
        <v>44739</v>
      </c>
      <c r="O30" s="134"/>
      <c r="P30" s="135"/>
      <c r="Q30" s="29" t="s">
        <v>39</v>
      </c>
      <c r="R30" s="32"/>
      <c r="S30" s="16" t="str">
        <f t="shared" si="0"/>
        <v>0</v>
      </c>
      <c r="T30" s="48">
        <f t="shared" si="4"/>
        <v>0</v>
      </c>
      <c r="U30" s="128">
        <f>IF((T30+T31)=0,"",T30+T31)</f>
      </c>
      <c r="V30" s="132" t="s">
        <v>40</v>
      </c>
      <c r="W30" s="113">
        <f t="shared" si="1"/>
      </c>
      <c r="X30" s="115"/>
      <c r="Y30" s="116"/>
    </row>
    <row r="31" spans="1:25" ht="18.75" customHeight="1">
      <c r="A31" s="126"/>
      <c r="B31" s="127"/>
      <c r="C31" s="117"/>
      <c r="D31" s="118"/>
      <c r="E31" s="7" t="s">
        <v>39</v>
      </c>
      <c r="F31" s="33"/>
      <c r="G31" s="22" t="str">
        <f t="shared" si="2"/>
        <v>0</v>
      </c>
      <c r="H31" s="49">
        <f t="shared" si="3"/>
        <v>0</v>
      </c>
      <c r="I31" s="129"/>
      <c r="J31" s="131"/>
      <c r="K31" s="114"/>
      <c r="L31" s="98"/>
      <c r="M31" s="120"/>
      <c r="N31" s="122"/>
      <c r="O31" s="117"/>
      <c r="P31" s="118"/>
      <c r="Q31" s="7" t="s">
        <v>39</v>
      </c>
      <c r="R31" s="33"/>
      <c r="S31" s="22" t="str">
        <f t="shared" si="0"/>
        <v>0</v>
      </c>
      <c r="T31" s="49">
        <f t="shared" si="4"/>
        <v>0</v>
      </c>
      <c r="U31" s="129"/>
      <c r="V31" s="133"/>
      <c r="W31" s="114"/>
      <c r="X31" s="115"/>
      <c r="Y31" s="116"/>
    </row>
    <row r="32" spans="1:25" ht="18.75" customHeight="1">
      <c r="A32" s="125" t="s">
        <v>17</v>
      </c>
      <c r="B32" s="121">
        <f>B30+1</f>
        <v>44724</v>
      </c>
      <c r="C32" s="123"/>
      <c r="D32" s="124"/>
      <c r="E32" s="29" t="s">
        <v>39</v>
      </c>
      <c r="F32" s="32"/>
      <c r="G32" s="16" t="str">
        <f t="shared" si="2"/>
        <v>0</v>
      </c>
      <c r="H32" s="48">
        <f t="shared" si="3"/>
        <v>0</v>
      </c>
      <c r="I32" s="128">
        <f>IF((H32+H33)=0,"",H32+H33)</f>
      </c>
      <c r="J32" s="130" t="s">
        <v>40</v>
      </c>
      <c r="K32" s="113">
        <f>IF(I32="","","○")</f>
      </c>
      <c r="L32" s="97"/>
      <c r="M32" s="119" t="s">
        <v>32</v>
      </c>
      <c r="N32" s="121">
        <f>N30+1</f>
        <v>44740</v>
      </c>
      <c r="O32" s="123"/>
      <c r="P32" s="124"/>
      <c r="Q32" s="29" t="s">
        <v>39</v>
      </c>
      <c r="R32" s="32"/>
      <c r="S32" s="16" t="str">
        <f t="shared" si="0"/>
        <v>0</v>
      </c>
      <c r="T32" s="48">
        <f t="shared" si="4"/>
        <v>0</v>
      </c>
      <c r="U32" s="128">
        <f>IF((T32+T33)=0,"",T32+T33)</f>
      </c>
      <c r="V32" s="132" t="s">
        <v>40</v>
      </c>
      <c r="W32" s="113">
        <f t="shared" si="1"/>
      </c>
      <c r="X32" s="115"/>
      <c r="Y32" s="116"/>
    </row>
    <row r="33" spans="1:25" ht="18.75" customHeight="1">
      <c r="A33" s="126"/>
      <c r="B33" s="127"/>
      <c r="C33" s="117"/>
      <c r="D33" s="118"/>
      <c r="E33" s="7" t="s">
        <v>39</v>
      </c>
      <c r="F33" s="33"/>
      <c r="G33" s="22" t="str">
        <f t="shared" si="2"/>
        <v>0</v>
      </c>
      <c r="H33" s="49">
        <f t="shared" si="3"/>
        <v>0</v>
      </c>
      <c r="I33" s="129"/>
      <c r="J33" s="131"/>
      <c r="K33" s="114"/>
      <c r="L33" s="98"/>
      <c r="M33" s="120"/>
      <c r="N33" s="122"/>
      <c r="O33" s="117"/>
      <c r="P33" s="118"/>
      <c r="Q33" s="7" t="s">
        <v>39</v>
      </c>
      <c r="R33" s="33"/>
      <c r="S33" s="22" t="str">
        <f t="shared" si="0"/>
        <v>0</v>
      </c>
      <c r="T33" s="49">
        <f t="shared" si="4"/>
        <v>0</v>
      </c>
      <c r="U33" s="129"/>
      <c r="V33" s="133"/>
      <c r="W33" s="114"/>
      <c r="X33" s="115"/>
      <c r="Y33" s="116"/>
    </row>
    <row r="34" spans="1:25" ht="18.75" customHeight="1">
      <c r="A34" s="125" t="s">
        <v>18</v>
      </c>
      <c r="B34" s="121">
        <f>B32+1</f>
        <v>44725</v>
      </c>
      <c r="C34" s="123"/>
      <c r="D34" s="124"/>
      <c r="E34" s="29" t="s">
        <v>39</v>
      </c>
      <c r="F34" s="32"/>
      <c r="G34" s="16" t="str">
        <f t="shared" si="2"/>
        <v>0</v>
      </c>
      <c r="H34" s="48">
        <f t="shared" si="3"/>
        <v>0</v>
      </c>
      <c r="I34" s="128">
        <f>IF((H34+H35)=0,"",H34+H35)</f>
      </c>
      <c r="J34" s="130" t="s">
        <v>40</v>
      </c>
      <c r="K34" s="113">
        <f>IF(I34="","","○")</f>
      </c>
      <c r="L34" s="97"/>
      <c r="M34" s="119" t="s">
        <v>33</v>
      </c>
      <c r="N34" s="121">
        <f>N32+1</f>
        <v>44741</v>
      </c>
      <c r="O34" s="123"/>
      <c r="P34" s="124"/>
      <c r="Q34" s="29" t="s">
        <v>39</v>
      </c>
      <c r="R34" s="32"/>
      <c r="S34" s="16" t="str">
        <f t="shared" si="0"/>
        <v>0</v>
      </c>
      <c r="T34" s="48">
        <f t="shared" si="4"/>
        <v>0</v>
      </c>
      <c r="U34" s="128">
        <f>IF((T34+T35)=0,"",T34+T35)</f>
      </c>
      <c r="V34" s="132" t="s">
        <v>40</v>
      </c>
      <c r="W34" s="113">
        <f t="shared" si="1"/>
      </c>
      <c r="X34" s="115"/>
      <c r="Y34" s="116"/>
    </row>
    <row r="35" spans="1:25" ht="18.75" customHeight="1">
      <c r="A35" s="126"/>
      <c r="B35" s="127"/>
      <c r="C35" s="117"/>
      <c r="D35" s="118"/>
      <c r="E35" s="7" t="s">
        <v>39</v>
      </c>
      <c r="F35" s="33"/>
      <c r="G35" s="22" t="str">
        <f t="shared" si="2"/>
        <v>0</v>
      </c>
      <c r="H35" s="49">
        <f t="shared" si="3"/>
        <v>0</v>
      </c>
      <c r="I35" s="129"/>
      <c r="J35" s="131"/>
      <c r="K35" s="114"/>
      <c r="L35" s="98"/>
      <c r="M35" s="120"/>
      <c r="N35" s="122"/>
      <c r="O35" s="117"/>
      <c r="P35" s="118"/>
      <c r="Q35" s="7" t="s">
        <v>39</v>
      </c>
      <c r="R35" s="33"/>
      <c r="S35" s="22" t="str">
        <f t="shared" si="0"/>
        <v>0</v>
      </c>
      <c r="T35" s="49">
        <f t="shared" si="4"/>
        <v>0</v>
      </c>
      <c r="U35" s="129"/>
      <c r="V35" s="133"/>
      <c r="W35" s="114"/>
      <c r="X35" s="115"/>
      <c r="Y35" s="116"/>
    </row>
    <row r="36" spans="1:25" ht="18.75" customHeight="1">
      <c r="A36" s="125" t="s">
        <v>19</v>
      </c>
      <c r="B36" s="121">
        <f>B34+1</f>
        <v>44726</v>
      </c>
      <c r="C36" s="123"/>
      <c r="D36" s="124"/>
      <c r="E36" s="29" t="s">
        <v>39</v>
      </c>
      <c r="F36" s="32"/>
      <c r="G36" s="16" t="str">
        <f t="shared" si="2"/>
        <v>0</v>
      </c>
      <c r="H36" s="48">
        <f t="shared" si="3"/>
        <v>0</v>
      </c>
      <c r="I36" s="128">
        <f>IF((H36+H37)=0,"",H36+H37)</f>
      </c>
      <c r="J36" s="130" t="s">
        <v>40</v>
      </c>
      <c r="K36" s="113">
        <f>IF(I36="","","○")</f>
      </c>
      <c r="L36" s="97"/>
      <c r="M36" s="119" t="s">
        <v>34</v>
      </c>
      <c r="N36" s="121">
        <f>N34+1</f>
        <v>44742</v>
      </c>
      <c r="O36" s="123"/>
      <c r="P36" s="124"/>
      <c r="Q36" s="29" t="s">
        <v>39</v>
      </c>
      <c r="R36" s="32"/>
      <c r="S36" s="16" t="str">
        <f t="shared" si="0"/>
        <v>0</v>
      </c>
      <c r="T36" s="48">
        <f t="shared" si="4"/>
        <v>0</v>
      </c>
      <c r="U36" s="128"/>
      <c r="V36" s="132" t="s">
        <v>40</v>
      </c>
      <c r="W36" s="113">
        <f t="shared" si="1"/>
      </c>
      <c r="X36" s="115"/>
      <c r="Y36" s="116"/>
    </row>
    <row r="37" spans="1:25" ht="18.75" customHeight="1">
      <c r="A37" s="126"/>
      <c r="B37" s="127"/>
      <c r="C37" s="117"/>
      <c r="D37" s="118"/>
      <c r="E37" s="7" t="s">
        <v>39</v>
      </c>
      <c r="F37" s="33"/>
      <c r="G37" s="22" t="str">
        <f t="shared" si="2"/>
        <v>0</v>
      </c>
      <c r="H37" s="49">
        <f t="shared" si="3"/>
        <v>0</v>
      </c>
      <c r="I37" s="129"/>
      <c r="J37" s="131"/>
      <c r="K37" s="114"/>
      <c r="L37" s="98"/>
      <c r="M37" s="120"/>
      <c r="N37" s="122"/>
      <c r="O37" s="117"/>
      <c r="P37" s="118"/>
      <c r="Q37" s="7" t="s">
        <v>39</v>
      </c>
      <c r="R37" s="33"/>
      <c r="S37" s="22" t="str">
        <f t="shared" si="0"/>
        <v>0</v>
      </c>
      <c r="T37" s="49">
        <f t="shared" si="4"/>
        <v>0</v>
      </c>
      <c r="U37" s="129"/>
      <c r="V37" s="133"/>
      <c r="W37" s="114"/>
      <c r="X37" s="115"/>
      <c r="Y37" s="116"/>
    </row>
    <row r="38" spans="1:25" ht="18.75" customHeight="1">
      <c r="A38" s="125" t="s">
        <v>20</v>
      </c>
      <c r="B38" s="121">
        <f>B36+1</f>
        <v>44727</v>
      </c>
      <c r="C38" s="123"/>
      <c r="D38" s="124"/>
      <c r="E38" s="29" t="s">
        <v>39</v>
      </c>
      <c r="F38" s="32"/>
      <c r="G38" s="16" t="str">
        <f t="shared" si="2"/>
        <v>0</v>
      </c>
      <c r="H38" s="48">
        <f t="shared" si="3"/>
        <v>0</v>
      </c>
      <c r="I38" s="128">
        <f>IF((H38+H39)=0,"",H38+H39)</f>
      </c>
      <c r="J38" s="130" t="s">
        <v>40</v>
      </c>
      <c r="K38" s="113">
        <f>IF(I38="","","○")</f>
      </c>
      <c r="L38" s="97"/>
      <c r="M38" s="119"/>
      <c r="N38" s="121"/>
      <c r="O38" s="123"/>
      <c r="P38" s="124"/>
      <c r="Q38" s="29" t="s">
        <v>39</v>
      </c>
      <c r="R38" s="32"/>
      <c r="S38" s="16" t="str">
        <f t="shared" si="0"/>
        <v>0</v>
      </c>
      <c r="T38" s="48">
        <f t="shared" si="4"/>
        <v>0</v>
      </c>
      <c r="U38" s="128">
        <f>IF((T38+T39)=0,"",T38+T39)</f>
      </c>
      <c r="V38" s="132" t="s">
        <v>40</v>
      </c>
      <c r="W38" s="113">
        <f t="shared" si="1"/>
      </c>
      <c r="X38" s="115"/>
      <c r="Y38" s="116"/>
    </row>
    <row r="39" spans="1:25" ht="18.75" customHeight="1">
      <c r="A39" s="126"/>
      <c r="B39" s="127"/>
      <c r="C39" s="117"/>
      <c r="D39" s="118"/>
      <c r="E39" s="7" t="s">
        <v>39</v>
      </c>
      <c r="F39" s="33"/>
      <c r="G39" s="22" t="str">
        <f t="shared" si="2"/>
        <v>0</v>
      </c>
      <c r="H39" s="49">
        <f t="shared" si="3"/>
        <v>0</v>
      </c>
      <c r="I39" s="129"/>
      <c r="J39" s="131"/>
      <c r="K39" s="114"/>
      <c r="L39" s="98"/>
      <c r="M39" s="120"/>
      <c r="N39" s="122"/>
      <c r="O39" s="117"/>
      <c r="P39" s="118"/>
      <c r="Q39" s="7" t="s">
        <v>39</v>
      </c>
      <c r="R39" s="33"/>
      <c r="S39" s="22" t="str">
        <f t="shared" si="0"/>
        <v>0</v>
      </c>
      <c r="T39" s="49">
        <f t="shared" si="4"/>
        <v>0</v>
      </c>
      <c r="U39" s="129"/>
      <c r="V39" s="133"/>
      <c r="W39" s="114"/>
      <c r="X39" s="115"/>
      <c r="Y39" s="116"/>
    </row>
    <row r="40" spans="1:25" ht="18.75" customHeight="1">
      <c r="A40" s="125" t="s">
        <v>21</v>
      </c>
      <c r="B40" s="121">
        <f>B38+1</f>
        <v>44728</v>
      </c>
      <c r="C40" s="123"/>
      <c r="D40" s="124"/>
      <c r="E40" s="29" t="s">
        <v>39</v>
      </c>
      <c r="F40" s="32"/>
      <c r="G40" s="16" t="str">
        <f t="shared" si="2"/>
        <v>0</v>
      </c>
      <c r="H40" s="48">
        <f t="shared" si="3"/>
        <v>0</v>
      </c>
      <c r="I40" s="128">
        <f>IF((H40+H41)=0,"",H40+H41)</f>
      </c>
      <c r="J40" s="130" t="s">
        <v>40</v>
      </c>
      <c r="K40" s="113">
        <f>IF(I40="","","○")</f>
      </c>
      <c r="L40" s="97"/>
      <c r="M40" s="99" t="s">
        <v>2</v>
      </c>
      <c r="N40" s="100"/>
      <c r="O40" s="101">
        <f>SUM(I10:I41)+SUM(U10:U39)</f>
        <v>0</v>
      </c>
      <c r="P40" s="102"/>
      <c r="Q40" s="105" t="s">
        <v>40</v>
      </c>
      <c r="R40" s="44" t="s">
        <v>37</v>
      </c>
      <c r="S40" s="9"/>
      <c r="T40" s="48">
        <f t="shared" si="4"/>
        <v>0</v>
      </c>
      <c r="U40" s="107">
        <f>COUNTIF(K10:K41,"○")+COUNTIF(W10:W39,"○")</f>
        <v>0</v>
      </c>
      <c r="V40" s="108"/>
      <c r="W40" s="108"/>
      <c r="X40" s="108"/>
      <c r="Y40" s="111" t="s">
        <v>0</v>
      </c>
    </row>
    <row r="41" spans="1:25" ht="18.75" customHeight="1" thickBot="1">
      <c r="A41" s="126"/>
      <c r="B41" s="127"/>
      <c r="C41" s="117"/>
      <c r="D41" s="118"/>
      <c r="E41" s="7" t="s">
        <v>39</v>
      </c>
      <c r="F41" s="33"/>
      <c r="G41" s="22" t="str">
        <f t="shared" si="2"/>
        <v>0</v>
      </c>
      <c r="H41" s="49">
        <f t="shared" si="3"/>
        <v>0</v>
      </c>
      <c r="I41" s="129"/>
      <c r="J41" s="131"/>
      <c r="K41" s="114"/>
      <c r="L41" s="98"/>
      <c r="M41" s="86" t="s">
        <v>36</v>
      </c>
      <c r="N41" s="87"/>
      <c r="O41" s="103"/>
      <c r="P41" s="104"/>
      <c r="Q41" s="106"/>
      <c r="R41" s="45" t="s">
        <v>36</v>
      </c>
      <c r="S41" s="3"/>
      <c r="T41" s="49">
        <f t="shared" si="4"/>
        <v>0</v>
      </c>
      <c r="U41" s="109"/>
      <c r="V41" s="110"/>
      <c r="W41" s="110"/>
      <c r="X41" s="110"/>
      <c r="Y41" s="112"/>
    </row>
    <row r="42" spans="1:25" ht="18.75" customHeight="1" thickBot="1" thickTop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26"/>
      <c r="N42" s="26"/>
      <c r="O42" s="26"/>
      <c r="P42" s="26"/>
      <c r="Q42" s="27"/>
      <c r="R42" s="46" t="s">
        <v>46</v>
      </c>
      <c r="S42" s="47"/>
      <c r="T42" s="11"/>
      <c r="U42" s="88">
        <v>1000</v>
      </c>
      <c r="V42" s="88"/>
      <c r="W42" s="88"/>
      <c r="X42" s="88"/>
      <c r="Y42" s="89"/>
    </row>
    <row r="43" spans="1:25" ht="15" thickTop="1">
      <c r="A43" s="1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26"/>
      <c r="N43" s="26"/>
      <c r="O43" s="26"/>
      <c r="P43" s="26"/>
      <c r="Q43" s="27"/>
      <c r="R43" s="26"/>
      <c r="S43" s="26"/>
      <c r="T43" s="5"/>
      <c r="U43" s="26"/>
      <c r="V43" s="26"/>
      <c r="W43" s="26"/>
      <c r="X43" s="26"/>
      <c r="Y43" s="28"/>
    </row>
    <row r="44" spans="1:25" ht="13.5" customHeight="1">
      <c r="A44" s="90">
        <f>R5</f>
        <v>44713</v>
      </c>
      <c r="B44" s="91"/>
      <c r="C44" s="91"/>
      <c r="D44" s="25" t="s">
        <v>44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5"/>
      <c r="P44" s="5"/>
      <c r="Q44" s="5"/>
      <c r="R44" s="3"/>
      <c r="S44" s="3"/>
      <c r="T44" s="24"/>
      <c r="U44" s="3"/>
      <c r="V44" s="4"/>
      <c r="W44" s="4"/>
      <c r="X44" s="4"/>
      <c r="Y44" s="15"/>
    </row>
    <row r="45" spans="1:28" ht="13.5" customHeight="1">
      <c r="A45" s="92" t="s">
        <v>64</v>
      </c>
      <c r="B45" s="93"/>
      <c r="C45" s="93"/>
      <c r="D45" s="93"/>
      <c r="E45" s="93"/>
      <c r="F45" s="6"/>
      <c r="G45" s="6"/>
      <c r="H45" s="6"/>
      <c r="I45" s="5"/>
      <c r="J45" s="5"/>
      <c r="K45" s="5"/>
      <c r="L45" s="5"/>
      <c r="M45" s="5"/>
      <c r="N45" s="5"/>
      <c r="O45" s="5"/>
      <c r="P45" s="5"/>
      <c r="Q45" s="5"/>
      <c r="R45" s="13"/>
      <c r="S45" s="13"/>
      <c r="T45" s="6"/>
      <c r="U45" s="13"/>
      <c r="V45" s="14"/>
      <c r="W45" s="5"/>
      <c r="X45" s="14"/>
      <c r="Y45" s="15"/>
      <c r="Z45" s="5"/>
      <c r="AA45" s="5"/>
      <c r="AB45" s="5"/>
    </row>
    <row r="46" spans="1:28" ht="19.5" customHeight="1">
      <c r="A46" s="12"/>
      <c r="B46" s="94" t="s">
        <v>47</v>
      </c>
      <c r="C46" s="94"/>
      <c r="D46" s="94"/>
      <c r="E46" s="94"/>
      <c r="F46" s="94"/>
      <c r="G46" s="5"/>
      <c r="H46" s="5"/>
      <c r="I46" s="3"/>
      <c r="J46" s="3"/>
      <c r="K46" s="3"/>
      <c r="L46" s="5"/>
      <c r="M46" s="95" t="s">
        <v>54</v>
      </c>
      <c r="N46" s="96"/>
      <c r="O46" s="37"/>
      <c r="P46" s="37"/>
      <c r="Q46" s="37"/>
      <c r="R46" s="37"/>
      <c r="S46" s="37"/>
      <c r="T46" s="5"/>
      <c r="U46" s="37"/>
      <c r="V46" s="37"/>
      <c r="W46" s="37"/>
      <c r="X46" s="38"/>
      <c r="Y46" s="15"/>
      <c r="Z46" s="5"/>
      <c r="AA46" s="5"/>
      <c r="AB46" s="5"/>
    </row>
    <row r="47" spans="1:28" ht="26.25" customHeight="1">
      <c r="A47" s="12"/>
      <c r="B47" s="34"/>
      <c r="C47" s="35" t="s">
        <v>48</v>
      </c>
      <c r="D47" s="73"/>
      <c r="E47" s="74"/>
      <c r="F47" s="74"/>
      <c r="G47" s="74"/>
      <c r="H47" s="74"/>
      <c r="I47" s="74"/>
      <c r="J47" s="36"/>
      <c r="K47" s="23"/>
      <c r="L47" s="5"/>
      <c r="M47" s="75" t="s">
        <v>67</v>
      </c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7"/>
      <c r="Y47" s="15"/>
      <c r="AA47" s="5"/>
      <c r="AB47" s="5"/>
    </row>
    <row r="48" spans="1:28" ht="19.5" customHeight="1">
      <c r="A48" s="12"/>
      <c r="B48" s="34"/>
      <c r="C48" s="35" t="s">
        <v>49</v>
      </c>
      <c r="D48" s="78"/>
      <c r="E48" s="78"/>
      <c r="F48" s="78"/>
      <c r="G48" s="78"/>
      <c r="H48" s="78"/>
      <c r="I48" s="78"/>
      <c r="J48" s="36" t="s">
        <v>45</v>
      </c>
      <c r="K48" s="23"/>
      <c r="L48" s="5"/>
      <c r="M48" s="79" t="s">
        <v>68</v>
      </c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1"/>
      <c r="Y48" s="15"/>
      <c r="AA48" s="5"/>
      <c r="AB48" s="5"/>
    </row>
    <row r="49" spans="1:28" ht="19.5" customHeight="1">
      <c r="A49" s="12"/>
      <c r="B49" s="34" t="s">
        <v>52</v>
      </c>
      <c r="C49" s="34"/>
      <c r="D49" s="34"/>
      <c r="E49" s="34"/>
      <c r="F49" s="34"/>
      <c r="G49" s="35"/>
      <c r="H49" s="35"/>
      <c r="I49" s="35"/>
      <c r="J49" s="35"/>
      <c r="K49" s="5"/>
      <c r="L49" s="5"/>
      <c r="M49" s="82" t="s">
        <v>55</v>
      </c>
      <c r="N49" s="82"/>
      <c r="O49" s="83" t="s">
        <v>56</v>
      </c>
      <c r="P49" s="84"/>
      <c r="Q49" s="85"/>
      <c r="R49" s="83" t="s">
        <v>57</v>
      </c>
      <c r="S49" s="84"/>
      <c r="T49" s="84"/>
      <c r="U49" s="84"/>
      <c r="V49" s="84"/>
      <c r="W49" s="84"/>
      <c r="X49" s="85"/>
      <c r="Y49" s="15"/>
      <c r="Z49" s="5"/>
      <c r="AA49" s="5"/>
      <c r="AB49" s="5"/>
    </row>
    <row r="50" spans="1:28" ht="19.5" customHeight="1">
      <c r="A50" s="12"/>
      <c r="B50" s="35"/>
      <c r="C50" s="35" t="s">
        <v>53</v>
      </c>
      <c r="D50" s="35"/>
      <c r="E50" s="71"/>
      <c r="F50" s="71"/>
      <c r="G50" s="71"/>
      <c r="H50" s="71"/>
      <c r="I50" s="71"/>
      <c r="J50" s="36" t="s">
        <v>45</v>
      </c>
      <c r="K50" s="5"/>
      <c r="L50" s="5"/>
      <c r="M50" s="66" t="s">
        <v>58</v>
      </c>
      <c r="N50" s="66"/>
      <c r="O50" s="70"/>
      <c r="P50" s="68"/>
      <c r="Q50" s="69"/>
      <c r="R50" s="70"/>
      <c r="S50" s="68"/>
      <c r="T50" s="68"/>
      <c r="U50" s="68"/>
      <c r="V50" s="68"/>
      <c r="W50" s="68"/>
      <c r="X50" s="69"/>
      <c r="Y50" s="15"/>
      <c r="Z50" s="5"/>
      <c r="AA50" s="5"/>
      <c r="AB50" s="5"/>
    </row>
    <row r="51" spans="1:28" ht="19.5" customHeight="1">
      <c r="A51" s="12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2" t="s">
        <v>59</v>
      </c>
      <c r="N51" s="72"/>
      <c r="O51" s="70"/>
      <c r="P51" s="68"/>
      <c r="Q51" s="69"/>
      <c r="R51" s="70"/>
      <c r="S51" s="68"/>
      <c r="T51" s="68"/>
      <c r="U51" s="68"/>
      <c r="V51" s="68"/>
      <c r="W51" s="68"/>
      <c r="X51" s="69"/>
      <c r="Y51" s="15"/>
      <c r="Z51" s="5"/>
      <c r="AA51" s="5"/>
      <c r="AB51" s="5"/>
    </row>
    <row r="52" spans="1:25" ht="19.5" customHeight="1">
      <c r="A52" s="12"/>
      <c r="B52" s="34" t="s">
        <v>81</v>
      </c>
      <c r="C52" s="34"/>
      <c r="D52" s="34"/>
      <c r="E52" s="34"/>
      <c r="F52" s="34"/>
      <c r="G52" s="35"/>
      <c r="H52" s="35"/>
      <c r="I52" s="35"/>
      <c r="J52" s="35"/>
      <c r="K52" s="3"/>
      <c r="L52" s="5"/>
      <c r="M52" s="66" t="s">
        <v>60</v>
      </c>
      <c r="N52" s="66"/>
      <c r="O52" s="67"/>
      <c r="P52" s="68"/>
      <c r="Q52" s="69"/>
      <c r="R52" s="70"/>
      <c r="S52" s="68"/>
      <c r="T52" s="68"/>
      <c r="U52" s="68"/>
      <c r="V52" s="68"/>
      <c r="W52" s="68"/>
      <c r="X52" s="69"/>
      <c r="Y52" s="15"/>
    </row>
    <row r="53" spans="1:25" ht="19.5" customHeight="1">
      <c r="A53" s="12"/>
      <c r="B53" s="35"/>
      <c r="C53" s="35" t="s">
        <v>53</v>
      </c>
      <c r="D53" s="35"/>
      <c r="E53" s="71"/>
      <c r="F53" s="71"/>
      <c r="G53" s="71"/>
      <c r="H53" s="71"/>
      <c r="I53" s="71"/>
      <c r="J53" s="36" t="s">
        <v>45</v>
      </c>
      <c r="K53" s="3"/>
      <c r="L53" s="5"/>
      <c r="M53" s="66" t="s">
        <v>61</v>
      </c>
      <c r="N53" s="66"/>
      <c r="O53" s="70"/>
      <c r="P53" s="68"/>
      <c r="Q53" s="69"/>
      <c r="R53" s="70"/>
      <c r="S53" s="68"/>
      <c r="T53" s="68"/>
      <c r="U53" s="68"/>
      <c r="V53" s="68"/>
      <c r="W53" s="68"/>
      <c r="X53" s="69"/>
      <c r="Y53" s="15"/>
    </row>
    <row r="54" spans="1:25" s="30" customFormat="1" ht="13.5" customHeight="1" thickBot="1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2"/>
    </row>
    <row r="55" spans="1:25" s="30" customFormat="1" ht="15" thickBot="1">
      <c r="A55" s="43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43"/>
    </row>
    <row r="56" spans="1:25" s="30" customFormat="1" ht="14.25">
      <c r="A56" s="60" t="s">
        <v>62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2"/>
    </row>
    <row r="57" spans="1:25" s="30" customFormat="1" ht="15" thickBot="1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5"/>
    </row>
    <row r="58" spans="1:25" ht="5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2">
      <c r="A59" s="5"/>
      <c r="Y59" s="5"/>
    </row>
    <row r="60" ht="12">
      <c r="A60" s="5"/>
    </row>
    <row r="61" ht="12">
      <c r="A61" s="5"/>
    </row>
    <row r="62" ht="12">
      <c r="A62" s="5"/>
    </row>
    <row r="63" ht="12">
      <c r="A63" s="5"/>
    </row>
    <row r="64" ht="12">
      <c r="A64" s="5"/>
    </row>
    <row r="65" ht="12">
      <c r="A65" s="5"/>
    </row>
    <row r="66" ht="12">
      <c r="A66" s="5"/>
    </row>
    <row r="67" ht="12">
      <c r="A67" s="5"/>
    </row>
    <row r="68" ht="12">
      <c r="A68" s="5"/>
    </row>
  </sheetData>
  <sheetProtection selectLockedCells="1"/>
  <mergeCells count="303">
    <mergeCell ref="A3:Y3"/>
    <mergeCell ref="R5:Y5"/>
    <mergeCell ref="A6:C7"/>
    <mergeCell ref="D6:L7"/>
    <mergeCell ref="M6:Q6"/>
    <mergeCell ref="R6:Y6"/>
    <mergeCell ref="M7:Q7"/>
    <mergeCell ref="R7:Y7"/>
    <mergeCell ref="A8:A9"/>
    <mergeCell ref="B8:B9"/>
    <mergeCell ref="C8:F8"/>
    <mergeCell ref="I8:J8"/>
    <mergeCell ref="L8:L9"/>
    <mergeCell ref="M8:M9"/>
    <mergeCell ref="N8:N9"/>
    <mergeCell ref="O8:R8"/>
    <mergeCell ref="U8:V8"/>
    <mergeCell ref="X8:Y9"/>
    <mergeCell ref="C9:F9"/>
    <mergeCell ref="I9:J9"/>
    <mergeCell ref="O9:R9"/>
    <mergeCell ref="U9:V9"/>
    <mergeCell ref="U10:U11"/>
    <mergeCell ref="V10:V11"/>
    <mergeCell ref="A10:A11"/>
    <mergeCell ref="B10:B11"/>
    <mergeCell ref="C10:D10"/>
    <mergeCell ref="I10:I11"/>
    <mergeCell ref="J10:J11"/>
    <mergeCell ref="K10:K11"/>
    <mergeCell ref="A12:A13"/>
    <mergeCell ref="B12:B13"/>
    <mergeCell ref="C12:D12"/>
    <mergeCell ref="I12:I13"/>
    <mergeCell ref="J12:J13"/>
    <mergeCell ref="K12:K13"/>
    <mergeCell ref="U12:U13"/>
    <mergeCell ref="V12:V13"/>
    <mergeCell ref="W10:W11"/>
    <mergeCell ref="X10:Y11"/>
    <mergeCell ref="C11:D11"/>
    <mergeCell ref="O11:P11"/>
    <mergeCell ref="L10:L11"/>
    <mergeCell ref="M10:M11"/>
    <mergeCell ref="N10:N11"/>
    <mergeCell ref="O10:P10"/>
    <mergeCell ref="A14:A15"/>
    <mergeCell ref="B14:B15"/>
    <mergeCell ref="C14:D14"/>
    <mergeCell ref="I14:I15"/>
    <mergeCell ref="J14:J15"/>
    <mergeCell ref="K14:K15"/>
    <mergeCell ref="U14:U15"/>
    <mergeCell ref="V14:V15"/>
    <mergeCell ref="W12:W13"/>
    <mergeCell ref="X12:Y13"/>
    <mergeCell ref="C13:D13"/>
    <mergeCell ref="O13:P13"/>
    <mergeCell ref="L12:L13"/>
    <mergeCell ref="M12:M13"/>
    <mergeCell ref="N12:N13"/>
    <mergeCell ref="O12:P12"/>
    <mergeCell ref="A16:A17"/>
    <mergeCell ref="B16:B17"/>
    <mergeCell ref="C16:D16"/>
    <mergeCell ref="I16:I17"/>
    <mergeCell ref="J16:J17"/>
    <mergeCell ref="K16:K17"/>
    <mergeCell ref="U16:U17"/>
    <mergeCell ref="V16:V17"/>
    <mergeCell ref="W14:W15"/>
    <mergeCell ref="X14:Y15"/>
    <mergeCell ref="C15:D15"/>
    <mergeCell ref="O15:P15"/>
    <mergeCell ref="L14:L15"/>
    <mergeCell ref="M14:M15"/>
    <mergeCell ref="N14:N15"/>
    <mergeCell ref="O14:P14"/>
    <mergeCell ref="A18:A19"/>
    <mergeCell ref="B18:B19"/>
    <mergeCell ref="C18:D18"/>
    <mergeCell ref="I18:I19"/>
    <mergeCell ref="J18:J19"/>
    <mergeCell ref="K18:K19"/>
    <mergeCell ref="U18:U19"/>
    <mergeCell ref="V18:V19"/>
    <mergeCell ref="W16:W17"/>
    <mergeCell ref="X16:Y17"/>
    <mergeCell ref="C17:D17"/>
    <mergeCell ref="O17:P17"/>
    <mergeCell ref="L16:L17"/>
    <mergeCell ref="M16:M17"/>
    <mergeCell ref="N16:N17"/>
    <mergeCell ref="O16:P16"/>
    <mergeCell ref="A20:A21"/>
    <mergeCell ref="B20:B21"/>
    <mergeCell ref="C20:D20"/>
    <mergeCell ref="I20:I21"/>
    <mergeCell ref="J20:J21"/>
    <mergeCell ref="K20:K21"/>
    <mergeCell ref="U20:U21"/>
    <mergeCell ref="V20:V21"/>
    <mergeCell ref="W18:W19"/>
    <mergeCell ref="X18:Y19"/>
    <mergeCell ref="C19:D19"/>
    <mergeCell ref="O19:P19"/>
    <mergeCell ref="L18:L19"/>
    <mergeCell ref="M18:M19"/>
    <mergeCell ref="N18:N19"/>
    <mergeCell ref="O18:P18"/>
    <mergeCell ref="A22:A23"/>
    <mergeCell ref="B22:B23"/>
    <mergeCell ref="C22:D22"/>
    <mergeCell ref="I22:I23"/>
    <mergeCell ref="J22:J23"/>
    <mergeCell ref="K22:K23"/>
    <mergeCell ref="U22:U23"/>
    <mergeCell ref="V22:V23"/>
    <mergeCell ref="W20:W21"/>
    <mergeCell ref="X20:Y21"/>
    <mergeCell ref="C21:D21"/>
    <mergeCell ref="O21:P21"/>
    <mergeCell ref="L20:L21"/>
    <mergeCell ref="M20:M21"/>
    <mergeCell ref="N20:N21"/>
    <mergeCell ref="O20:P20"/>
    <mergeCell ref="A24:A25"/>
    <mergeCell ref="B24:B25"/>
    <mergeCell ref="C24:D24"/>
    <mergeCell ref="I24:I25"/>
    <mergeCell ref="J24:J25"/>
    <mergeCell ref="K24:K25"/>
    <mergeCell ref="U24:U25"/>
    <mergeCell ref="V24:V25"/>
    <mergeCell ref="W22:W23"/>
    <mergeCell ref="X22:Y23"/>
    <mergeCell ref="C23:D23"/>
    <mergeCell ref="O23:P23"/>
    <mergeCell ref="L22:L23"/>
    <mergeCell ref="M22:M23"/>
    <mergeCell ref="N22:N23"/>
    <mergeCell ref="O22:P22"/>
    <mergeCell ref="A26:A27"/>
    <mergeCell ref="B26:B27"/>
    <mergeCell ref="C26:D26"/>
    <mergeCell ref="I26:I27"/>
    <mergeCell ref="J26:J27"/>
    <mergeCell ref="K26:K27"/>
    <mergeCell ref="U26:U27"/>
    <mergeCell ref="V26:V27"/>
    <mergeCell ref="W24:W25"/>
    <mergeCell ref="X24:Y25"/>
    <mergeCell ref="C25:D25"/>
    <mergeCell ref="O25:P25"/>
    <mergeCell ref="L24:L25"/>
    <mergeCell ref="M24:M25"/>
    <mergeCell ref="N24:N25"/>
    <mergeCell ref="O24:P24"/>
    <mergeCell ref="A28:A29"/>
    <mergeCell ref="B28:B29"/>
    <mergeCell ref="C28:D28"/>
    <mergeCell ref="I28:I29"/>
    <mergeCell ref="J28:J29"/>
    <mergeCell ref="K28:K29"/>
    <mergeCell ref="U28:U29"/>
    <mergeCell ref="V28:V29"/>
    <mergeCell ref="W26:W27"/>
    <mergeCell ref="X26:Y27"/>
    <mergeCell ref="C27:D27"/>
    <mergeCell ref="O27:P27"/>
    <mergeCell ref="L26:L27"/>
    <mergeCell ref="M26:M27"/>
    <mergeCell ref="N26:N27"/>
    <mergeCell ref="O26:P26"/>
    <mergeCell ref="A30:A31"/>
    <mergeCell ref="B30:B31"/>
    <mergeCell ref="C30:D30"/>
    <mergeCell ref="I30:I31"/>
    <mergeCell ref="J30:J31"/>
    <mergeCell ref="K30:K31"/>
    <mergeCell ref="U30:U31"/>
    <mergeCell ref="V30:V31"/>
    <mergeCell ref="W28:W29"/>
    <mergeCell ref="X28:Y29"/>
    <mergeCell ref="C29:D29"/>
    <mergeCell ref="O29:P29"/>
    <mergeCell ref="L28:L29"/>
    <mergeCell ref="M28:M29"/>
    <mergeCell ref="N28:N29"/>
    <mergeCell ref="O28:P28"/>
    <mergeCell ref="A32:A33"/>
    <mergeCell ref="B32:B33"/>
    <mergeCell ref="C32:D32"/>
    <mergeCell ref="I32:I33"/>
    <mergeCell ref="J32:J33"/>
    <mergeCell ref="K32:K33"/>
    <mergeCell ref="U32:U33"/>
    <mergeCell ref="V32:V33"/>
    <mergeCell ref="W30:W31"/>
    <mergeCell ref="X30:Y31"/>
    <mergeCell ref="C31:D31"/>
    <mergeCell ref="O31:P31"/>
    <mergeCell ref="L30:L31"/>
    <mergeCell ref="M30:M31"/>
    <mergeCell ref="N30:N31"/>
    <mergeCell ref="O30:P30"/>
    <mergeCell ref="A34:A35"/>
    <mergeCell ref="B34:B35"/>
    <mergeCell ref="C34:D34"/>
    <mergeCell ref="I34:I35"/>
    <mergeCell ref="J34:J35"/>
    <mergeCell ref="K34:K35"/>
    <mergeCell ref="U34:U35"/>
    <mergeCell ref="V34:V35"/>
    <mergeCell ref="W32:W33"/>
    <mergeCell ref="X32:Y33"/>
    <mergeCell ref="C33:D33"/>
    <mergeCell ref="O33:P33"/>
    <mergeCell ref="L32:L33"/>
    <mergeCell ref="M32:M33"/>
    <mergeCell ref="N32:N33"/>
    <mergeCell ref="O32:P32"/>
    <mergeCell ref="A36:A37"/>
    <mergeCell ref="B36:B37"/>
    <mergeCell ref="C36:D36"/>
    <mergeCell ref="I36:I37"/>
    <mergeCell ref="J36:J37"/>
    <mergeCell ref="K36:K37"/>
    <mergeCell ref="U36:U37"/>
    <mergeCell ref="V36:V37"/>
    <mergeCell ref="W34:W35"/>
    <mergeCell ref="X34:Y35"/>
    <mergeCell ref="C35:D35"/>
    <mergeCell ref="O35:P35"/>
    <mergeCell ref="L34:L35"/>
    <mergeCell ref="M34:M35"/>
    <mergeCell ref="N34:N35"/>
    <mergeCell ref="O34:P34"/>
    <mergeCell ref="A38:A39"/>
    <mergeCell ref="B38:B39"/>
    <mergeCell ref="C38:D38"/>
    <mergeCell ref="I38:I39"/>
    <mergeCell ref="J38:J39"/>
    <mergeCell ref="K38:K39"/>
    <mergeCell ref="U38:U39"/>
    <mergeCell ref="V38:V39"/>
    <mergeCell ref="W36:W37"/>
    <mergeCell ref="X36:Y37"/>
    <mergeCell ref="C37:D37"/>
    <mergeCell ref="O37:P37"/>
    <mergeCell ref="L36:L37"/>
    <mergeCell ref="M36:M37"/>
    <mergeCell ref="N36:N37"/>
    <mergeCell ref="O36:P36"/>
    <mergeCell ref="A40:A41"/>
    <mergeCell ref="B40:B41"/>
    <mergeCell ref="C40:D40"/>
    <mergeCell ref="I40:I41"/>
    <mergeCell ref="J40:J41"/>
    <mergeCell ref="K40:K41"/>
    <mergeCell ref="C41:D41"/>
    <mergeCell ref="U40:X41"/>
    <mergeCell ref="Y40:Y41"/>
    <mergeCell ref="W38:W39"/>
    <mergeCell ref="X38:Y39"/>
    <mergeCell ref="C39:D39"/>
    <mergeCell ref="O39:P39"/>
    <mergeCell ref="L38:L39"/>
    <mergeCell ref="M38:M39"/>
    <mergeCell ref="N38:N39"/>
    <mergeCell ref="O38:P38"/>
    <mergeCell ref="M41:N41"/>
    <mergeCell ref="U42:Y42"/>
    <mergeCell ref="A44:C44"/>
    <mergeCell ref="A45:E45"/>
    <mergeCell ref="B46:F46"/>
    <mergeCell ref="M46:N46"/>
    <mergeCell ref="L40:L41"/>
    <mergeCell ref="M40:N40"/>
    <mergeCell ref="O40:P41"/>
    <mergeCell ref="Q40:Q41"/>
    <mergeCell ref="D47:I47"/>
    <mergeCell ref="M47:X47"/>
    <mergeCell ref="D48:I48"/>
    <mergeCell ref="M48:X48"/>
    <mergeCell ref="M49:N49"/>
    <mergeCell ref="O49:Q49"/>
    <mergeCell ref="R49:X49"/>
    <mergeCell ref="E50:I50"/>
    <mergeCell ref="M50:N50"/>
    <mergeCell ref="O50:Q50"/>
    <mergeCell ref="R50:X50"/>
    <mergeCell ref="M51:N51"/>
    <mergeCell ref="O51:Q51"/>
    <mergeCell ref="R51:X51"/>
    <mergeCell ref="A56:Y57"/>
    <mergeCell ref="M52:N52"/>
    <mergeCell ref="O52:Q52"/>
    <mergeCell ref="R52:X52"/>
    <mergeCell ref="M53:N53"/>
    <mergeCell ref="O53:Q53"/>
    <mergeCell ref="R53:X53"/>
    <mergeCell ref="E53:I53"/>
  </mergeCells>
  <printOptions/>
  <pageMargins left="0.7874015748031497" right="0.7874015748031497" top="0.35433070866141736" bottom="0.31496062992125984" header="0.7480314960629921" footer="0.1968503937007874"/>
  <pageSetup horizontalDpi="600" verticalDpi="600" orientation="portrait" paperSize="9" scale="8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B68"/>
  <sheetViews>
    <sheetView view="pageBreakPreview" zoomScaleNormal="115" zoomScaleSheetLayoutView="100" zoomScalePageLayoutView="0" workbookViewId="0" topLeftCell="A1">
      <selection activeCell="AG22" sqref="AG22"/>
    </sheetView>
  </sheetViews>
  <sheetFormatPr defaultColWidth="9.140625" defaultRowHeight="12"/>
  <cols>
    <col min="1" max="4" width="5.57421875" style="1" customWidth="1"/>
    <col min="5" max="5" width="3.00390625" style="1" customWidth="1"/>
    <col min="6" max="6" width="11.140625" style="1" customWidth="1"/>
    <col min="7" max="8" width="11.140625" style="1" hidden="1" customWidth="1"/>
    <col min="9" max="9" width="8.57421875" style="1" bestFit="1" customWidth="1"/>
    <col min="10" max="10" width="3.57421875" style="1" bestFit="1" customWidth="1"/>
    <col min="11" max="11" width="4.8515625" style="1" hidden="1" customWidth="1"/>
    <col min="12" max="12" width="8.57421875" style="1" customWidth="1"/>
    <col min="13" max="16" width="5.57421875" style="1" customWidth="1"/>
    <col min="17" max="17" width="3.00390625" style="1" customWidth="1"/>
    <col min="18" max="18" width="11.140625" style="1" customWidth="1"/>
    <col min="19" max="20" width="11.140625" style="1" hidden="1" customWidth="1"/>
    <col min="21" max="21" width="8.57421875" style="1" customWidth="1"/>
    <col min="22" max="22" width="3.57421875" style="1" customWidth="1"/>
    <col min="23" max="23" width="3.57421875" style="1" hidden="1" customWidth="1"/>
    <col min="24" max="24" width="3.00390625" style="1" customWidth="1"/>
    <col min="25" max="25" width="5.57421875" style="1" customWidth="1"/>
    <col min="26" max="16384" width="9.140625" style="1" customWidth="1"/>
  </cols>
  <sheetData>
    <row r="1" spans="21:25" ht="14.25" customHeight="1">
      <c r="U1" s="231" t="s">
        <v>78</v>
      </c>
      <c r="V1" s="232"/>
      <c r="W1" s="232"/>
      <c r="X1" s="232"/>
      <c r="Y1" s="233"/>
    </row>
    <row r="2" spans="1:25" ht="23.25" customHeight="1" thickBot="1">
      <c r="A2" s="17" t="s">
        <v>51</v>
      </c>
      <c r="U2" s="234"/>
      <c r="V2" s="235"/>
      <c r="W2" s="235"/>
      <c r="X2" s="235"/>
      <c r="Y2" s="236"/>
    </row>
    <row r="3" spans="1:25" ht="22.5" customHeight="1">
      <c r="A3" s="158" t="s">
        <v>50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9"/>
    </row>
    <row r="4" spans="1:24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19.5" customHeight="1" thickBot="1">
      <c r="A5" s="3"/>
      <c r="B5" s="3" t="s">
        <v>41</v>
      </c>
      <c r="C5" s="3"/>
      <c r="D5" s="3"/>
      <c r="E5" s="4"/>
      <c r="F5" s="5"/>
      <c r="G5" s="5"/>
      <c r="H5" s="5"/>
      <c r="O5" s="4"/>
      <c r="P5" s="4"/>
      <c r="Q5" s="3"/>
      <c r="R5" s="185">
        <v>44743</v>
      </c>
      <c r="S5" s="185"/>
      <c r="T5" s="185"/>
      <c r="U5" s="185"/>
      <c r="V5" s="185"/>
      <c r="W5" s="185"/>
      <c r="X5" s="185"/>
      <c r="Y5" s="185"/>
    </row>
    <row r="6" spans="1:25" ht="26.25" customHeight="1">
      <c r="A6" s="161" t="s">
        <v>65</v>
      </c>
      <c r="B6" s="162"/>
      <c r="C6" s="163"/>
      <c r="D6" s="167" t="s">
        <v>66</v>
      </c>
      <c r="E6" s="168"/>
      <c r="F6" s="168"/>
      <c r="G6" s="168"/>
      <c r="H6" s="168"/>
      <c r="I6" s="168"/>
      <c r="J6" s="168"/>
      <c r="K6" s="168"/>
      <c r="L6" s="168"/>
      <c r="M6" s="171" t="s">
        <v>75</v>
      </c>
      <c r="N6" s="172"/>
      <c r="O6" s="172"/>
      <c r="P6" s="172"/>
      <c r="Q6" s="173"/>
      <c r="R6" s="174" t="s">
        <v>63</v>
      </c>
      <c r="S6" s="175"/>
      <c r="T6" s="175"/>
      <c r="U6" s="175"/>
      <c r="V6" s="175"/>
      <c r="W6" s="175"/>
      <c r="X6" s="175"/>
      <c r="Y6" s="176"/>
    </row>
    <row r="7" spans="1:25" ht="26.25" customHeight="1" thickBot="1">
      <c r="A7" s="164"/>
      <c r="B7" s="165"/>
      <c r="C7" s="166"/>
      <c r="D7" s="169"/>
      <c r="E7" s="170"/>
      <c r="F7" s="170"/>
      <c r="G7" s="170"/>
      <c r="H7" s="170"/>
      <c r="I7" s="170"/>
      <c r="J7" s="170"/>
      <c r="K7" s="170"/>
      <c r="L7" s="170"/>
      <c r="M7" s="177" t="s">
        <v>43</v>
      </c>
      <c r="N7" s="178"/>
      <c r="O7" s="178"/>
      <c r="P7" s="178"/>
      <c r="Q7" s="179"/>
      <c r="R7" s="186" t="s">
        <v>77</v>
      </c>
      <c r="S7" s="187"/>
      <c r="T7" s="187"/>
      <c r="U7" s="187"/>
      <c r="V7" s="187"/>
      <c r="W7" s="187"/>
      <c r="X7" s="187"/>
      <c r="Y7" s="188"/>
    </row>
    <row r="8" spans="1:25" ht="13.5" customHeight="1" thickTop="1">
      <c r="A8" s="151" t="s">
        <v>0</v>
      </c>
      <c r="B8" s="139" t="s">
        <v>38</v>
      </c>
      <c r="C8" s="153" t="s">
        <v>6</v>
      </c>
      <c r="D8" s="153"/>
      <c r="E8" s="153"/>
      <c r="F8" s="140"/>
      <c r="G8" s="19"/>
      <c r="H8" s="19"/>
      <c r="I8" s="141" t="s">
        <v>4</v>
      </c>
      <c r="J8" s="154"/>
      <c r="K8" s="21"/>
      <c r="L8" s="155" t="s">
        <v>42</v>
      </c>
      <c r="M8" s="156" t="s">
        <v>0</v>
      </c>
      <c r="N8" s="139" t="s">
        <v>38</v>
      </c>
      <c r="O8" s="140" t="s">
        <v>6</v>
      </c>
      <c r="P8" s="140"/>
      <c r="Q8" s="141"/>
      <c r="R8" s="141"/>
      <c r="S8" s="20"/>
      <c r="T8" s="19"/>
      <c r="U8" s="141" t="s">
        <v>4</v>
      </c>
      <c r="V8" s="142"/>
      <c r="W8" s="21"/>
      <c r="X8" s="143" t="s">
        <v>42</v>
      </c>
      <c r="Y8" s="144"/>
    </row>
    <row r="9" spans="1:25" ht="13.5" customHeight="1">
      <c r="A9" s="152"/>
      <c r="B9" s="114"/>
      <c r="C9" s="147" t="s">
        <v>1</v>
      </c>
      <c r="D9" s="147"/>
      <c r="E9" s="147"/>
      <c r="F9" s="148"/>
      <c r="G9" s="8"/>
      <c r="H9" s="8"/>
      <c r="I9" s="149" t="s">
        <v>2</v>
      </c>
      <c r="J9" s="150"/>
      <c r="K9" s="7"/>
      <c r="L9" s="98"/>
      <c r="M9" s="157"/>
      <c r="N9" s="114"/>
      <c r="O9" s="148" t="s">
        <v>1</v>
      </c>
      <c r="P9" s="148"/>
      <c r="Q9" s="149"/>
      <c r="R9" s="149"/>
      <c r="S9" s="18"/>
      <c r="T9" s="8"/>
      <c r="U9" s="149" t="s">
        <v>2</v>
      </c>
      <c r="V9" s="122"/>
      <c r="W9" s="7"/>
      <c r="X9" s="145"/>
      <c r="Y9" s="146"/>
    </row>
    <row r="10" spans="1:25" ht="18.75" customHeight="1">
      <c r="A10" s="125" t="s">
        <v>3</v>
      </c>
      <c r="B10" s="121">
        <f>R5</f>
        <v>44743</v>
      </c>
      <c r="C10" s="134"/>
      <c r="D10" s="135"/>
      <c r="E10" s="29" t="s">
        <v>39</v>
      </c>
      <c r="F10" s="32"/>
      <c r="G10" s="16" t="str">
        <f>IF(IF(OR(C10="",F10=""),"0",F10-C10)=0,"",IF(OR(C10="",F10=""),"0",F10-C10))</f>
        <v>0</v>
      </c>
      <c r="H10" s="48">
        <f>G10*24</f>
        <v>0</v>
      </c>
      <c r="I10" s="128">
        <f>IF((H10+H11)=0,"",H10+H11)</f>
      </c>
      <c r="J10" s="130" t="s">
        <v>40</v>
      </c>
      <c r="K10" s="113">
        <f>IF(I10="","","○")</f>
      </c>
      <c r="L10" s="97"/>
      <c r="M10" s="205" t="s">
        <v>5</v>
      </c>
      <c r="N10" s="191">
        <f>B40+1</f>
        <v>44759</v>
      </c>
      <c r="O10" s="208"/>
      <c r="P10" s="209"/>
      <c r="Q10" s="50" t="s">
        <v>39</v>
      </c>
      <c r="R10" s="51"/>
      <c r="S10" s="52" t="str">
        <f aca="true" t="shared" si="0" ref="S10:S39">IF(IF(OR(O10="",R10=""),"0",R10-O10)=0,"",IF(OR(O10="",R10=""),"0",R10-O10))</f>
        <v>0</v>
      </c>
      <c r="T10" s="53">
        <f>S10*24</f>
        <v>0</v>
      </c>
      <c r="U10" s="195">
        <f>IF((T10+T11)=0,"",T10+T11)</f>
      </c>
      <c r="V10" s="210" t="s">
        <v>40</v>
      </c>
      <c r="W10" s="199">
        <f aca="true" t="shared" si="1" ref="W10:W38">IF(U10="","","○")</f>
      </c>
      <c r="X10" s="201"/>
      <c r="Y10" s="202"/>
    </row>
    <row r="11" spans="1:25" ht="18.75" customHeight="1">
      <c r="A11" s="126"/>
      <c r="B11" s="127"/>
      <c r="C11" s="117"/>
      <c r="D11" s="118"/>
      <c r="E11" s="7" t="s">
        <v>39</v>
      </c>
      <c r="F11" s="33"/>
      <c r="G11" s="22" t="str">
        <f aca="true" t="shared" si="2" ref="G11:G41">IF(IF(OR(C11="",F11=""),"0",F11-C11)=0,"",IF(OR(C11="",F11=""),"0",F11-C11))</f>
        <v>0</v>
      </c>
      <c r="H11" s="49">
        <f aca="true" t="shared" si="3" ref="H11:H41">G11*24</f>
        <v>0</v>
      </c>
      <c r="I11" s="129"/>
      <c r="J11" s="131"/>
      <c r="K11" s="114"/>
      <c r="L11" s="98"/>
      <c r="M11" s="206"/>
      <c r="N11" s="207"/>
      <c r="O11" s="203"/>
      <c r="P11" s="204"/>
      <c r="Q11" s="54" t="s">
        <v>39</v>
      </c>
      <c r="R11" s="55"/>
      <c r="S11" s="56" t="str">
        <f t="shared" si="0"/>
        <v>0</v>
      </c>
      <c r="T11" s="57">
        <f aca="true" t="shared" si="4" ref="T11:T41">S11*24</f>
        <v>0</v>
      </c>
      <c r="U11" s="196"/>
      <c r="V11" s="211"/>
      <c r="W11" s="200"/>
      <c r="X11" s="201"/>
      <c r="Y11" s="202"/>
    </row>
    <row r="12" spans="1:25" ht="18.75" customHeight="1">
      <c r="A12" s="189" t="s">
        <v>7</v>
      </c>
      <c r="B12" s="191">
        <f>B10+1</f>
        <v>44744</v>
      </c>
      <c r="C12" s="193"/>
      <c r="D12" s="194"/>
      <c r="E12" s="50" t="s">
        <v>39</v>
      </c>
      <c r="F12" s="51"/>
      <c r="G12" s="52" t="str">
        <f t="shared" si="2"/>
        <v>0</v>
      </c>
      <c r="H12" s="53">
        <f t="shared" si="3"/>
        <v>0</v>
      </c>
      <c r="I12" s="195">
        <f>IF((H12+H13)=0,"",H12+H13)</f>
      </c>
      <c r="J12" s="197" t="s">
        <v>40</v>
      </c>
      <c r="K12" s="199">
        <f>IF(I12="","","○")</f>
      </c>
      <c r="L12" s="214"/>
      <c r="M12" s="205" t="s">
        <v>22</v>
      </c>
      <c r="N12" s="191">
        <f>N10+1</f>
        <v>44760</v>
      </c>
      <c r="O12" s="193"/>
      <c r="P12" s="194"/>
      <c r="Q12" s="50" t="s">
        <v>39</v>
      </c>
      <c r="R12" s="51"/>
      <c r="S12" s="52" t="str">
        <f t="shared" si="0"/>
        <v>0</v>
      </c>
      <c r="T12" s="53">
        <f t="shared" si="4"/>
        <v>0</v>
      </c>
      <c r="U12" s="195">
        <f>IF((T12+T13)=0,"",T12+T13)</f>
      </c>
      <c r="V12" s="210" t="s">
        <v>40</v>
      </c>
      <c r="W12" s="199">
        <f t="shared" si="1"/>
      </c>
      <c r="X12" s="201"/>
      <c r="Y12" s="202"/>
    </row>
    <row r="13" spans="1:25" ht="18.75" customHeight="1">
      <c r="A13" s="190"/>
      <c r="B13" s="192"/>
      <c r="C13" s="203"/>
      <c r="D13" s="204"/>
      <c r="E13" s="54" t="s">
        <v>39</v>
      </c>
      <c r="F13" s="55"/>
      <c r="G13" s="56" t="str">
        <f t="shared" si="2"/>
        <v>0</v>
      </c>
      <c r="H13" s="57">
        <f t="shared" si="3"/>
        <v>0</v>
      </c>
      <c r="I13" s="196"/>
      <c r="J13" s="198"/>
      <c r="K13" s="200"/>
      <c r="L13" s="215"/>
      <c r="M13" s="206"/>
      <c r="N13" s="207"/>
      <c r="O13" s="203"/>
      <c r="P13" s="204"/>
      <c r="Q13" s="54" t="s">
        <v>39</v>
      </c>
      <c r="R13" s="55"/>
      <c r="S13" s="56" t="str">
        <f t="shared" si="0"/>
        <v>0</v>
      </c>
      <c r="T13" s="57">
        <f t="shared" si="4"/>
        <v>0</v>
      </c>
      <c r="U13" s="196"/>
      <c r="V13" s="211"/>
      <c r="W13" s="200"/>
      <c r="X13" s="201"/>
      <c r="Y13" s="202"/>
    </row>
    <row r="14" spans="1:25" ht="18.75" customHeight="1">
      <c r="A14" s="189" t="s">
        <v>8</v>
      </c>
      <c r="B14" s="191">
        <f>B12+1</f>
        <v>44745</v>
      </c>
      <c r="C14" s="212"/>
      <c r="D14" s="213"/>
      <c r="E14" s="50" t="s">
        <v>39</v>
      </c>
      <c r="F14" s="51"/>
      <c r="G14" s="52" t="str">
        <f t="shared" si="2"/>
        <v>0</v>
      </c>
      <c r="H14" s="53">
        <f t="shared" si="3"/>
        <v>0</v>
      </c>
      <c r="I14" s="195">
        <f>IF((H14+H15)=0,"",H14+H15)</f>
      </c>
      <c r="J14" s="197" t="s">
        <v>40</v>
      </c>
      <c r="K14" s="199">
        <f>IF(I14="","","○")</f>
      </c>
      <c r="L14" s="214"/>
      <c r="M14" s="119" t="s">
        <v>23</v>
      </c>
      <c r="N14" s="121">
        <f>N12+1</f>
        <v>44761</v>
      </c>
      <c r="O14" s="123"/>
      <c r="P14" s="124"/>
      <c r="Q14" s="29" t="s">
        <v>39</v>
      </c>
      <c r="R14" s="32"/>
      <c r="S14" s="16" t="str">
        <f t="shared" si="0"/>
        <v>0</v>
      </c>
      <c r="T14" s="48">
        <f t="shared" si="4"/>
        <v>0</v>
      </c>
      <c r="U14" s="128">
        <f>IF((T14+T15)=0,"",T14+T15)</f>
      </c>
      <c r="V14" s="132" t="s">
        <v>40</v>
      </c>
      <c r="W14" s="113">
        <f t="shared" si="1"/>
      </c>
      <c r="X14" s="115"/>
      <c r="Y14" s="116"/>
    </row>
    <row r="15" spans="1:25" ht="18.75" customHeight="1">
      <c r="A15" s="190"/>
      <c r="B15" s="192"/>
      <c r="C15" s="203"/>
      <c r="D15" s="204"/>
      <c r="E15" s="54" t="s">
        <v>39</v>
      </c>
      <c r="F15" s="55"/>
      <c r="G15" s="56" t="str">
        <f t="shared" si="2"/>
        <v>0</v>
      </c>
      <c r="H15" s="57">
        <f t="shared" si="3"/>
        <v>0</v>
      </c>
      <c r="I15" s="196"/>
      <c r="J15" s="198"/>
      <c r="K15" s="200"/>
      <c r="L15" s="215"/>
      <c r="M15" s="120"/>
      <c r="N15" s="122"/>
      <c r="O15" s="117"/>
      <c r="P15" s="118"/>
      <c r="Q15" s="7" t="s">
        <v>39</v>
      </c>
      <c r="R15" s="33"/>
      <c r="S15" s="22" t="str">
        <f t="shared" si="0"/>
        <v>0</v>
      </c>
      <c r="T15" s="49">
        <f t="shared" si="4"/>
        <v>0</v>
      </c>
      <c r="U15" s="129"/>
      <c r="V15" s="133"/>
      <c r="W15" s="114"/>
      <c r="X15" s="115"/>
      <c r="Y15" s="116"/>
    </row>
    <row r="16" spans="1:25" ht="18.75" customHeight="1">
      <c r="A16" s="125" t="s">
        <v>9</v>
      </c>
      <c r="B16" s="121">
        <f>B14+1</f>
        <v>44746</v>
      </c>
      <c r="C16" s="216">
        <v>0.4166666666666667</v>
      </c>
      <c r="D16" s="217"/>
      <c r="E16" s="29" t="s">
        <v>39</v>
      </c>
      <c r="F16" s="58">
        <v>0.5</v>
      </c>
      <c r="G16" s="16">
        <f t="shared" si="2"/>
        <v>0.08333333333333331</v>
      </c>
      <c r="H16" s="48">
        <f t="shared" si="3"/>
        <v>1.9999999999999996</v>
      </c>
      <c r="I16" s="128">
        <f>IF((H16+H17)=0,"",H16+H17)</f>
        <v>1.9999999999999996</v>
      </c>
      <c r="J16" s="130" t="s">
        <v>40</v>
      </c>
      <c r="K16" s="113" t="str">
        <f>IF(I16="","","○")</f>
        <v>○</v>
      </c>
      <c r="L16" s="97"/>
      <c r="M16" s="119" t="s">
        <v>24</v>
      </c>
      <c r="N16" s="121">
        <f>N14+1</f>
        <v>44762</v>
      </c>
      <c r="O16" s="123"/>
      <c r="P16" s="124"/>
      <c r="Q16" s="29" t="s">
        <v>39</v>
      </c>
      <c r="R16" s="32"/>
      <c r="S16" s="16" t="str">
        <f t="shared" si="0"/>
        <v>0</v>
      </c>
      <c r="T16" s="48">
        <f t="shared" si="4"/>
        <v>0</v>
      </c>
      <c r="U16" s="128">
        <f>IF((T16+T17)=0,"",T16+T17)</f>
      </c>
      <c r="V16" s="132" t="s">
        <v>40</v>
      </c>
      <c r="W16" s="113">
        <f t="shared" si="1"/>
      </c>
      <c r="X16" s="115"/>
      <c r="Y16" s="116"/>
    </row>
    <row r="17" spans="1:25" ht="18.75" customHeight="1">
      <c r="A17" s="126"/>
      <c r="B17" s="127"/>
      <c r="C17" s="117"/>
      <c r="D17" s="118"/>
      <c r="E17" s="7" t="s">
        <v>39</v>
      </c>
      <c r="F17" s="33"/>
      <c r="G17" s="22" t="str">
        <f t="shared" si="2"/>
        <v>0</v>
      </c>
      <c r="H17" s="49">
        <f t="shared" si="3"/>
        <v>0</v>
      </c>
      <c r="I17" s="129"/>
      <c r="J17" s="131"/>
      <c r="K17" s="114"/>
      <c r="L17" s="98"/>
      <c r="M17" s="120"/>
      <c r="N17" s="122"/>
      <c r="O17" s="117"/>
      <c r="P17" s="118"/>
      <c r="Q17" s="7" t="s">
        <v>39</v>
      </c>
      <c r="R17" s="33"/>
      <c r="S17" s="22" t="str">
        <f t="shared" si="0"/>
        <v>0</v>
      </c>
      <c r="T17" s="49">
        <f t="shared" si="4"/>
        <v>0</v>
      </c>
      <c r="U17" s="129"/>
      <c r="V17" s="133"/>
      <c r="W17" s="114"/>
      <c r="X17" s="115"/>
      <c r="Y17" s="116"/>
    </row>
    <row r="18" spans="1:25" ht="18.75" customHeight="1">
      <c r="A18" s="125" t="s">
        <v>10</v>
      </c>
      <c r="B18" s="121">
        <f>B16+1</f>
        <v>44747</v>
      </c>
      <c r="C18" s="123"/>
      <c r="D18" s="124"/>
      <c r="E18" s="29" t="s">
        <v>39</v>
      </c>
      <c r="F18" s="32"/>
      <c r="G18" s="16" t="str">
        <f t="shared" si="2"/>
        <v>0</v>
      </c>
      <c r="H18" s="48">
        <f t="shared" si="3"/>
        <v>0</v>
      </c>
      <c r="I18" s="128">
        <f>IF((H18+H19)=0,"",H18+H19)</f>
      </c>
      <c r="J18" s="130" t="s">
        <v>40</v>
      </c>
      <c r="K18" s="113">
        <f>IF(I18="","","○")</f>
      </c>
      <c r="L18" s="97"/>
      <c r="M18" s="119" t="s">
        <v>25</v>
      </c>
      <c r="N18" s="121">
        <f>N16+1</f>
        <v>44763</v>
      </c>
      <c r="O18" s="123"/>
      <c r="P18" s="124"/>
      <c r="Q18" s="29" t="s">
        <v>39</v>
      </c>
      <c r="R18" s="32"/>
      <c r="S18" s="16" t="str">
        <f t="shared" si="0"/>
        <v>0</v>
      </c>
      <c r="T18" s="48">
        <f t="shared" si="4"/>
        <v>0</v>
      </c>
      <c r="U18" s="128">
        <f>IF((T18+T19)=0,"",T18+T19)</f>
      </c>
      <c r="V18" s="132" t="s">
        <v>40</v>
      </c>
      <c r="W18" s="113">
        <f t="shared" si="1"/>
      </c>
      <c r="X18" s="115"/>
      <c r="Y18" s="116"/>
    </row>
    <row r="19" spans="1:25" ht="18.75" customHeight="1">
      <c r="A19" s="126"/>
      <c r="B19" s="127"/>
      <c r="C19" s="117"/>
      <c r="D19" s="118"/>
      <c r="E19" s="7" t="s">
        <v>39</v>
      </c>
      <c r="F19" s="33"/>
      <c r="G19" s="22" t="str">
        <f t="shared" si="2"/>
        <v>0</v>
      </c>
      <c r="H19" s="49">
        <f t="shared" si="3"/>
        <v>0</v>
      </c>
      <c r="I19" s="129"/>
      <c r="J19" s="131"/>
      <c r="K19" s="114"/>
      <c r="L19" s="98"/>
      <c r="M19" s="120"/>
      <c r="N19" s="122"/>
      <c r="O19" s="117"/>
      <c r="P19" s="118"/>
      <c r="Q19" s="7" t="s">
        <v>39</v>
      </c>
      <c r="R19" s="33"/>
      <c r="S19" s="22" t="str">
        <f t="shared" si="0"/>
        <v>0</v>
      </c>
      <c r="T19" s="49">
        <f t="shared" si="4"/>
        <v>0</v>
      </c>
      <c r="U19" s="129"/>
      <c r="V19" s="133"/>
      <c r="W19" s="114"/>
      <c r="X19" s="115"/>
      <c r="Y19" s="116"/>
    </row>
    <row r="20" spans="1:25" ht="18.75" customHeight="1">
      <c r="A20" s="125" t="s">
        <v>11</v>
      </c>
      <c r="B20" s="121">
        <f>B18+1</f>
        <v>44748</v>
      </c>
      <c r="C20" s="216">
        <v>0.625</v>
      </c>
      <c r="D20" s="217"/>
      <c r="E20" s="29" t="s">
        <v>39</v>
      </c>
      <c r="F20" s="58">
        <v>0.7083333333333334</v>
      </c>
      <c r="G20" s="16">
        <f t="shared" si="2"/>
        <v>0.08333333333333337</v>
      </c>
      <c r="H20" s="48">
        <f t="shared" si="3"/>
        <v>2.000000000000001</v>
      </c>
      <c r="I20" s="128">
        <f>IF((H20+H21)=0,"",H20+H21)</f>
        <v>2.000000000000001</v>
      </c>
      <c r="J20" s="130" t="s">
        <v>40</v>
      </c>
      <c r="K20" s="113" t="str">
        <f>IF(I20="","","○")</f>
        <v>○</v>
      </c>
      <c r="L20" s="97"/>
      <c r="M20" s="119" t="s">
        <v>26</v>
      </c>
      <c r="N20" s="121">
        <f>N18+1</f>
        <v>44764</v>
      </c>
      <c r="O20" s="123"/>
      <c r="P20" s="124"/>
      <c r="Q20" s="29" t="s">
        <v>39</v>
      </c>
      <c r="R20" s="32"/>
      <c r="S20" s="16" t="str">
        <f t="shared" si="0"/>
        <v>0</v>
      </c>
      <c r="T20" s="48">
        <f t="shared" si="4"/>
        <v>0</v>
      </c>
      <c r="U20" s="128">
        <f>IF((T20+T21)=0,"",T20+T21)</f>
      </c>
      <c r="V20" s="132" t="s">
        <v>40</v>
      </c>
      <c r="W20" s="113">
        <f t="shared" si="1"/>
      </c>
      <c r="X20" s="115"/>
      <c r="Y20" s="116"/>
    </row>
    <row r="21" spans="1:25" ht="18.75" customHeight="1">
      <c r="A21" s="126"/>
      <c r="B21" s="127"/>
      <c r="C21" s="117"/>
      <c r="D21" s="118"/>
      <c r="E21" s="7" t="s">
        <v>39</v>
      </c>
      <c r="F21" s="33"/>
      <c r="G21" s="22" t="str">
        <f t="shared" si="2"/>
        <v>0</v>
      </c>
      <c r="H21" s="49">
        <f t="shared" si="3"/>
        <v>0</v>
      </c>
      <c r="I21" s="129"/>
      <c r="J21" s="131"/>
      <c r="K21" s="114"/>
      <c r="L21" s="98"/>
      <c r="M21" s="120"/>
      <c r="N21" s="122"/>
      <c r="O21" s="117"/>
      <c r="P21" s="118"/>
      <c r="Q21" s="7" t="s">
        <v>39</v>
      </c>
      <c r="R21" s="33"/>
      <c r="S21" s="22" t="str">
        <f t="shared" si="0"/>
        <v>0</v>
      </c>
      <c r="T21" s="49">
        <f t="shared" si="4"/>
        <v>0</v>
      </c>
      <c r="U21" s="129"/>
      <c r="V21" s="133"/>
      <c r="W21" s="114"/>
      <c r="X21" s="115"/>
      <c r="Y21" s="116"/>
    </row>
    <row r="22" spans="1:25" ht="18.75" customHeight="1">
      <c r="A22" s="125" t="s">
        <v>12</v>
      </c>
      <c r="B22" s="121">
        <f>B20+1</f>
        <v>44749</v>
      </c>
      <c r="C22" s="123"/>
      <c r="D22" s="124"/>
      <c r="E22" s="29" t="s">
        <v>39</v>
      </c>
      <c r="F22" s="32"/>
      <c r="G22" s="16" t="str">
        <f t="shared" si="2"/>
        <v>0</v>
      </c>
      <c r="H22" s="48">
        <f t="shared" si="3"/>
        <v>0</v>
      </c>
      <c r="I22" s="128">
        <f>IF((H22+H23)=0,"",H22+H23)</f>
      </c>
      <c r="J22" s="130" t="s">
        <v>40</v>
      </c>
      <c r="K22" s="113">
        <f>IF(I22="","","○")</f>
      </c>
      <c r="L22" s="97"/>
      <c r="M22" s="205" t="s">
        <v>27</v>
      </c>
      <c r="N22" s="191">
        <f>N20+1</f>
        <v>44765</v>
      </c>
      <c r="O22" s="193"/>
      <c r="P22" s="194"/>
      <c r="Q22" s="50" t="s">
        <v>39</v>
      </c>
      <c r="R22" s="51"/>
      <c r="S22" s="52" t="str">
        <f t="shared" si="0"/>
        <v>0</v>
      </c>
      <c r="T22" s="53">
        <f t="shared" si="4"/>
        <v>0</v>
      </c>
      <c r="U22" s="195">
        <f>IF((T22+T23)=0,"",T22+T23)</f>
      </c>
      <c r="V22" s="210" t="s">
        <v>40</v>
      </c>
      <c r="W22" s="199">
        <f t="shared" si="1"/>
      </c>
      <c r="X22" s="201"/>
      <c r="Y22" s="202"/>
    </row>
    <row r="23" spans="1:25" ht="18.75" customHeight="1">
      <c r="A23" s="126"/>
      <c r="B23" s="127"/>
      <c r="C23" s="117"/>
      <c r="D23" s="118"/>
      <c r="E23" s="7" t="s">
        <v>39</v>
      </c>
      <c r="F23" s="33"/>
      <c r="G23" s="22" t="str">
        <f t="shared" si="2"/>
        <v>0</v>
      </c>
      <c r="H23" s="49">
        <f t="shared" si="3"/>
        <v>0</v>
      </c>
      <c r="I23" s="129"/>
      <c r="J23" s="131"/>
      <c r="K23" s="114"/>
      <c r="L23" s="98"/>
      <c r="M23" s="206"/>
      <c r="N23" s="207"/>
      <c r="O23" s="203"/>
      <c r="P23" s="204"/>
      <c r="Q23" s="54" t="s">
        <v>39</v>
      </c>
      <c r="R23" s="55"/>
      <c r="S23" s="56" t="str">
        <f t="shared" si="0"/>
        <v>0</v>
      </c>
      <c r="T23" s="57">
        <f t="shared" si="4"/>
        <v>0</v>
      </c>
      <c r="U23" s="196"/>
      <c r="V23" s="211"/>
      <c r="W23" s="200"/>
      <c r="X23" s="201"/>
      <c r="Y23" s="202"/>
    </row>
    <row r="24" spans="1:25" ht="18.75" customHeight="1">
      <c r="A24" s="125" t="s">
        <v>13</v>
      </c>
      <c r="B24" s="121">
        <f>B22+1</f>
        <v>44750</v>
      </c>
      <c r="C24" s="216"/>
      <c r="D24" s="217"/>
      <c r="E24" s="29" t="s">
        <v>39</v>
      </c>
      <c r="F24" s="58"/>
      <c r="G24" s="16" t="str">
        <f t="shared" si="2"/>
        <v>0</v>
      </c>
      <c r="H24" s="48">
        <f t="shared" si="3"/>
        <v>0</v>
      </c>
      <c r="I24" s="128">
        <f>IF((H24+H25)=0,"",H24+H25)</f>
      </c>
      <c r="J24" s="130" t="s">
        <v>40</v>
      </c>
      <c r="K24" s="113">
        <f>IF(I24="","","○")</f>
      </c>
      <c r="L24" s="97"/>
      <c r="M24" s="205" t="s">
        <v>28</v>
      </c>
      <c r="N24" s="191">
        <f>N22+1</f>
        <v>44766</v>
      </c>
      <c r="O24" s="193"/>
      <c r="P24" s="194"/>
      <c r="Q24" s="50" t="s">
        <v>39</v>
      </c>
      <c r="R24" s="51"/>
      <c r="S24" s="52" t="str">
        <f t="shared" si="0"/>
        <v>0</v>
      </c>
      <c r="T24" s="53">
        <f t="shared" si="4"/>
        <v>0</v>
      </c>
      <c r="U24" s="195">
        <f>IF((T24+T25)=0,"",T24+T25)</f>
      </c>
      <c r="V24" s="210" t="s">
        <v>40</v>
      </c>
      <c r="W24" s="199">
        <f t="shared" si="1"/>
      </c>
      <c r="X24" s="201"/>
      <c r="Y24" s="202"/>
    </row>
    <row r="25" spans="1:25" ht="18.75" customHeight="1">
      <c r="A25" s="126"/>
      <c r="B25" s="127"/>
      <c r="C25" s="117"/>
      <c r="D25" s="118"/>
      <c r="E25" s="7" t="s">
        <v>39</v>
      </c>
      <c r="F25" s="33"/>
      <c r="G25" s="22" t="str">
        <f t="shared" si="2"/>
        <v>0</v>
      </c>
      <c r="H25" s="49">
        <f t="shared" si="3"/>
        <v>0</v>
      </c>
      <c r="I25" s="129"/>
      <c r="J25" s="131"/>
      <c r="K25" s="114"/>
      <c r="L25" s="98"/>
      <c r="M25" s="206"/>
      <c r="N25" s="207"/>
      <c r="O25" s="203"/>
      <c r="P25" s="204"/>
      <c r="Q25" s="54" t="s">
        <v>39</v>
      </c>
      <c r="R25" s="55"/>
      <c r="S25" s="56" t="str">
        <f t="shared" si="0"/>
        <v>0</v>
      </c>
      <c r="T25" s="57">
        <f t="shared" si="4"/>
        <v>0</v>
      </c>
      <c r="U25" s="196"/>
      <c r="V25" s="211"/>
      <c r="W25" s="200"/>
      <c r="X25" s="201"/>
      <c r="Y25" s="202"/>
    </row>
    <row r="26" spans="1:25" ht="18.75" customHeight="1">
      <c r="A26" s="189" t="s">
        <v>14</v>
      </c>
      <c r="B26" s="191">
        <f>B24+1</f>
        <v>44751</v>
      </c>
      <c r="C26" s="193"/>
      <c r="D26" s="194"/>
      <c r="E26" s="50" t="s">
        <v>39</v>
      </c>
      <c r="F26" s="51"/>
      <c r="G26" s="52" t="str">
        <f t="shared" si="2"/>
        <v>0</v>
      </c>
      <c r="H26" s="53">
        <f t="shared" si="3"/>
        <v>0</v>
      </c>
      <c r="I26" s="195">
        <f>IF((H26+H27)=0,"",H26+H27)</f>
      </c>
      <c r="J26" s="197" t="s">
        <v>40</v>
      </c>
      <c r="K26" s="199">
        <f>IF(I26="","","○")</f>
      </c>
      <c r="L26" s="214"/>
      <c r="M26" s="119" t="s">
        <v>29</v>
      </c>
      <c r="N26" s="121">
        <f>N24+1</f>
        <v>44767</v>
      </c>
      <c r="O26" s="123"/>
      <c r="P26" s="124"/>
      <c r="Q26" s="29" t="s">
        <v>39</v>
      </c>
      <c r="R26" s="32"/>
      <c r="S26" s="16" t="str">
        <f t="shared" si="0"/>
        <v>0</v>
      </c>
      <c r="T26" s="48">
        <f t="shared" si="4"/>
        <v>0</v>
      </c>
      <c r="U26" s="128">
        <f>IF((T26+T27)=0,"",T26+T27)</f>
      </c>
      <c r="V26" s="132" t="s">
        <v>40</v>
      </c>
      <c r="W26" s="113">
        <f t="shared" si="1"/>
      </c>
      <c r="X26" s="115"/>
      <c r="Y26" s="116"/>
    </row>
    <row r="27" spans="1:25" ht="18.75" customHeight="1">
      <c r="A27" s="190"/>
      <c r="B27" s="192"/>
      <c r="C27" s="203"/>
      <c r="D27" s="204"/>
      <c r="E27" s="54" t="s">
        <v>39</v>
      </c>
      <c r="F27" s="55"/>
      <c r="G27" s="56" t="str">
        <f t="shared" si="2"/>
        <v>0</v>
      </c>
      <c r="H27" s="57">
        <f t="shared" si="3"/>
        <v>0</v>
      </c>
      <c r="I27" s="196"/>
      <c r="J27" s="198"/>
      <c r="K27" s="200"/>
      <c r="L27" s="215"/>
      <c r="M27" s="120"/>
      <c r="N27" s="122"/>
      <c r="O27" s="117"/>
      <c r="P27" s="118"/>
      <c r="Q27" s="7" t="s">
        <v>39</v>
      </c>
      <c r="R27" s="33"/>
      <c r="S27" s="22" t="str">
        <f t="shared" si="0"/>
        <v>0</v>
      </c>
      <c r="T27" s="49">
        <f t="shared" si="4"/>
        <v>0</v>
      </c>
      <c r="U27" s="129"/>
      <c r="V27" s="133"/>
      <c r="W27" s="114"/>
      <c r="X27" s="115"/>
      <c r="Y27" s="116"/>
    </row>
    <row r="28" spans="1:25" ht="18.75" customHeight="1">
      <c r="A28" s="189" t="s">
        <v>15</v>
      </c>
      <c r="B28" s="191">
        <f>B26+1</f>
        <v>44752</v>
      </c>
      <c r="C28" s="193"/>
      <c r="D28" s="194"/>
      <c r="E28" s="50" t="s">
        <v>39</v>
      </c>
      <c r="F28" s="51"/>
      <c r="G28" s="52" t="str">
        <f t="shared" si="2"/>
        <v>0</v>
      </c>
      <c r="H28" s="53">
        <f t="shared" si="3"/>
        <v>0</v>
      </c>
      <c r="I28" s="195">
        <f>IF((H28+H29)=0,"",H28+H29)</f>
      </c>
      <c r="J28" s="197" t="s">
        <v>40</v>
      </c>
      <c r="K28" s="199">
        <f>IF(I28="","","○")</f>
      </c>
      <c r="L28" s="214"/>
      <c r="M28" s="119" t="s">
        <v>30</v>
      </c>
      <c r="N28" s="121">
        <f>N26+1</f>
        <v>44768</v>
      </c>
      <c r="O28" s="123"/>
      <c r="P28" s="136"/>
      <c r="Q28" s="29" t="s">
        <v>39</v>
      </c>
      <c r="R28" s="32"/>
      <c r="S28" s="16" t="str">
        <f t="shared" si="0"/>
        <v>0</v>
      </c>
      <c r="T28" s="48">
        <f t="shared" si="4"/>
        <v>0</v>
      </c>
      <c r="U28" s="128">
        <f>IF((T28+T29)=0,"",T28+T29)</f>
      </c>
      <c r="V28" s="132" t="s">
        <v>40</v>
      </c>
      <c r="W28" s="113">
        <f t="shared" si="1"/>
      </c>
      <c r="X28" s="115"/>
      <c r="Y28" s="116"/>
    </row>
    <row r="29" spans="1:25" ht="18.75" customHeight="1">
      <c r="A29" s="190"/>
      <c r="B29" s="192"/>
      <c r="C29" s="203"/>
      <c r="D29" s="204"/>
      <c r="E29" s="54" t="s">
        <v>39</v>
      </c>
      <c r="F29" s="55"/>
      <c r="G29" s="56" t="str">
        <f t="shared" si="2"/>
        <v>0</v>
      </c>
      <c r="H29" s="57">
        <f t="shared" si="3"/>
        <v>0</v>
      </c>
      <c r="I29" s="196"/>
      <c r="J29" s="198"/>
      <c r="K29" s="200"/>
      <c r="L29" s="215"/>
      <c r="M29" s="120"/>
      <c r="N29" s="122"/>
      <c r="O29" s="117"/>
      <c r="P29" s="118"/>
      <c r="Q29" s="7" t="s">
        <v>39</v>
      </c>
      <c r="R29" s="33"/>
      <c r="S29" s="22" t="str">
        <f t="shared" si="0"/>
        <v>0</v>
      </c>
      <c r="T29" s="49">
        <f t="shared" si="4"/>
        <v>0</v>
      </c>
      <c r="U29" s="129"/>
      <c r="V29" s="133"/>
      <c r="W29" s="114"/>
      <c r="X29" s="115"/>
      <c r="Y29" s="116"/>
    </row>
    <row r="30" spans="1:25" ht="18.75" customHeight="1">
      <c r="A30" s="125" t="s">
        <v>16</v>
      </c>
      <c r="B30" s="121">
        <f>B28+1</f>
        <v>44753</v>
      </c>
      <c r="C30" s="216"/>
      <c r="D30" s="217"/>
      <c r="E30" s="29" t="s">
        <v>39</v>
      </c>
      <c r="F30" s="58"/>
      <c r="G30" s="16" t="str">
        <f>IF(IF(OR(C30="",F30=""),"0",F30-C30)=0,"",IF(OR(C30="",F30=""),"0",F30-C30))</f>
        <v>0</v>
      </c>
      <c r="H30" s="48">
        <f t="shared" si="3"/>
        <v>0</v>
      </c>
      <c r="I30" s="128">
        <f>IF((H30+H31)=0,"",H30+H31)</f>
      </c>
      <c r="J30" s="130" t="s">
        <v>40</v>
      </c>
      <c r="K30" s="113">
        <f>IF(I30="","","○")</f>
      </c>
      <c r="L30" s="97"/>
      <c r="M30" s="119" t="s">
        <v>31</v>
      </c>
      <c r="N30" s="121">
        <f>N28+1</f>
        <v>44769</v>
      </c>
      <c r="O30" s="134"/>
      <c r="P30" s="135"/>
      <c r="Q30" s="29" t="s">
        <v>39</v>
      </c>
      <c r="R30" s="32"/>
      <c r="S30" s="16" t="str">
        <f t="shared" si="0"/>
        <v>0</v>
      </c>
      <c r="T30" s="48">
        <f t="shared" si="4"/>
        <v>0</v>
      </c>
      <c r="U30" s="128">
        <f>IF((T30+T31)=0,"",T30+T31)</f>
      </c>
      <c r="V30" s="132" t="s">
        <v>40</v>
      </c>
      <c r="W30" s="113">
        <f t="shared" si="1"/>
      </c>
      <c r="X30" s="115"/>
      <c r="Y30" s="116"/>
    </row>
    <row r="31" spans="1:25" ht="18.75" customHeight="1">
      <c r="A31" s="126"/>
      <c r="B31" s="127"/>
      <c r="C31" s="220"/>
      <c r="D31" s="221"/>
      <c r="E31" s="7" t="s">
        <v>39</v>
      </c>
      <c r="F31" s="59"/>
      <c r="G31" s="22" t="str">
        <f>IF(IF(OR(C31="",F31=""),"0",F31-C31)=0,"",IF(OR(C31="",F31=""),"0",F31-C31))</f>
        <v>0</v>
      </c>
      <c r="H31" s="49">
        <f t="shared" si="3"/>
        <v>0</v>
      </c>
      <c r="I31" s="129"/>
      <c r="J31" s="131"/>
      <c r="K31" s="114"/>
      <c r="L31" s="98"/>
      <c r="M31" s="120"/>
      <c r="N31" s="122"/>
      <c r="O31" s="117"/>
      <c r="P31" s="118"/>
      <c r="Q31" s="7" t="s">
        <v>39</v>
      </c>
      <c r="R31" s="33"/>
      <c r="S31" s="22" t="str">
        <f t="shared" si="0"/>
        <v>0</v>
      </c>
      <c r="T31" s="49">
        <f t="shared" si="4"/>
        <v>0</v>
      </c>
      <c r="U31" s="129"/>
      <c r="V31" s="133"/>
      <c r="W31" s="114"/>
      <c r="X31" s="115"/>
      <c r="Y31" s="116"/>
    </row>
    <row r="32" spans="1:25" ht="18.75" customHeight="1">
      <c r="A32" s="125" t="s">
        <v>17</v>
      </c>
      <c r="B32" s="121">
        <f>B30+1</f>
        <v>44754</v>
      </c>
      <c r="C32" s="123"/>
      <c r="D32" s="124"/>
      <c r="E32" s="29" t="s">
        <v>39</v>
      </c>
      <c r="F32" s="32"/>
      <c r="G32" s="16" t="str">
        <f t="shared" si="2"/>
        <v>0</v>
      </c>
      <c r="H32" s="48">
        <f t="shared" si="3"/>
        <v>0</v>
      </c>
      <c r="I32" s="128">
        <f>IF((H32+H33)=0,"",H32+H33)</f>
      </c>
      <c r="J32" s="130" t="s">
        <v>40</v>
      </c>
      <c r="K32" s="113">
        <f>IF(I32="","","○")</f>
      </c>
      <c r="L32" s="97"/>
      <c r="M32" s="119" t="s">
        <v>32</v>
      </c>
      <c r="N32" s="121">
        <f>N30+1</f>
        <v>44770</v>
      </c>
      <c r="O32" s="123"/>
      <c r="P32" s="124"/>
      <c r="Q32" s="29" t="s">
        <v>39</v>
      </c>
      <c r="R32" s="32"/>
      <c r="S32" s="16" t="str">
        <f t="shared" si="0"/>
        <v>0</v>
      </c>
      <c r="T32" s="48">
        <f t="shared" si="4"/>
        <v>0</v>
      </c>
      <c r="U32" s="128">
        <f>IF((T32+T33)=0,"",T32+T33)</f>
      </c>
      <c r="V32" s="132" t="s">
        <v>40</v>
      </c>
      <c r="W32" s="113">
        <f t="shared" si="1"/>
      </c>
      <c r="X32" s="115"/>
      <c r="Y32" s="116"/>
    </row>
    <row r="33" spans="1:25" ht="18.75" customHeight="1">
      <c r="A33" s="126"/>
      <c r="B33" s="127"/>
      <c r="C33" s="117"/>
      <c r="D33" s="118"/>
      <c r="E33" s="7" t="s">
        <v>39</v>
      </c>
      <c r="F33" s="33"/>
      <c r="G33" s="22" t="str">
        <f t="shared" si="2"/>
        <v>0</v>
      </c>
      <c r="H33" s="49">
        <f t="shared" si="3"/>
        <v>0</v>
      </c>
      <c r="I33" s="129"/>
      <c r="J33" s="131"/>
      <c r="K33" s="114"/>
      <c r="L33" s="98"/>
      <c r="M33" s="120"/>
      <c r="N33" s="122"/>
      <c r="O33" s="117"/>
      <c r="P33" s="118"/>
      <c r="Q33" s="7" t="s">
        <v>39</v>
      </c>
      <c r="R33" s="33"/>
      <c r="S33" s="22" t="str">
        <f t="shared" si="0"/>
        <v>0</v>
      </c>
      <c r="T33" s="49">
        <f t="shared" si="4"/>
        <v>0</v>
      </c>
      <c r="U33" s="129"/>
      <c r="V33" s="133"/>
      <c r="W33" s="114"/>
      <c r="X33" s="115"/>
      <c r="Y33" s="116"/>
    </row>
    <row r="34" spans="1:25" ht="18.75" customHeight="1">
      <c r="A34" s="125" t="s">
        <v>18</v>
      </c>
      <c r="B34" s="121">
        <f>B32+1</f>
        <v>44755</v>
      </c>
      <c r="C34" s="216">
        <v>0.375</v>
      </c>
      <c r="D34" s="222"/>
      <c r="E34" s="29" t="s">
        <v>39</v>
      </c>
      <c r="F34" s="58">
        <v>0.5</v>
      </c>
      <c r="G34" s="16">
        <f>IF(IF(OR(C34="",F34=""),"0",F34-C34)=0,"",IF(OR(C34="",F34=""),"0",F34-C34))</f>
        <v>0.125</v>
      </c>
      <c r="H34" s="48">
        <f t="shared" si="3"/>
        <v>3</v>
      </c>
      <c r="I34" s="128">
        <f>IF((H34+H35)=0,"",H34+H35)</f>
        <v>6</v>
      </c>
      <c r="J34" s="130" t="s">
        <v>40</v>
      </c>
      <c r="K34" s="113" t="str">
        <f>IF(I34="","","○")</f>
        <v>○</v>
      </c>
      <c r="L34" s="97"/>
      <c r="M34" s="119" t="s">
        <v>33</v>
      </c>
      <c r="N34" s="121">
        <f>N32+1</f>
        <v>44771</v>
      </c>
      <c r="O34" s="123"/>
      <c r="P34" s="124"/>
      <c r="Q34" s="29" t="s">
        <v>39</v>
      </c>
      <c r="R34" s="32"/>
      <c r="S34" s="16" t="str">
        <f t="shared" si="0"/>
        <v>0</v>
      </c>
      <c r="T34" s="48">
        <f t="shared" si="4"/>
        <v>0</v>
      </c>
      <c r="U34" s="128">
        <f>IF((T34+T35)=0,"",T34+T35)</f>
      </c>
      <c r="V34" s="132" t="s">
        <v>40</v>
      </c>
      <c r="W34" s="113">
        <f t="shared" si="1"/>
      </c>
      <c r="X34" s="115"/>
      <c r="Y34" s="116"/>
    </row>
    <row r="35" spans="1:25" ht="18.75" customHeight="1">
      <c r="A35" s="126"/>
      <c r="B35" s="127"/>
      <c r="C35" s="218">
        <v>0.5416666666666666</v>
      </c>
      <c r="D35" s="219"/>
      <c r="E35" s="7" t="s">
        <v>39</v>
      </c>
      <c r="F35" s="59">
        <v>0.6666666666666666</v>
      </c>
      <c r="G35" s="22">
        <f>IF(IF(OR(C35="",F35=""),"0",F35-C35)=0,"",IF(OR(C35="",F35=""),"0",F35-C35))</f>
        <v>0.125</v>
      </c>
      <c r="H35" s="49">
        <f t="shared" si="3"/>
        <v>3</v>
      </c>
      <c r="I35" s="129"/>
      <c r="J35" s="131"/>
      <c r="K35" s="114"/>
      <c r="L35" s="98"/>
      <c r="M35" s="120"/>
      <c r="N35" s="122"/>
      <c r="O35" s="117"/>
      <c r="P35" s="118"/>
      <c r="Q35" s="7" t="s">
        <v>39</v>
      </c>
      <c r="R35" s="33"/>
      <c r="S35" s="22" t="str">
        <f t="shared" si="0"/>
        <v>0</v>
      </c>
      <c r="T35" s="49">
        <f t="shared" si="4"/>
        <v>0</v>
      </c>
      <c r="U35" s="129"/>
      <c r="V35" s="133"/>
      <c r="W35" s="114"/>
      <c r="X35" s="115"/>
      <c r="Y35" s="116"/>
    </row>
    <row r="36" spans="1:25" ht="18.75" customHeight="1">
      <c r="A36" s="125" t="s">
        <v>19</v>
      </c>
      <c r="B36" s="121">
        <f>B34+1</f>
        <v>44756</v>
      </c>
      <c r="C36" s="123"/>
      <c r="D36" s="124"/>
      <c r="E36" s="29" t="s">
        <v>39</v>
      </c>
      <c r="F36" s="32"/>
      <c r="G36" s="16" t="str">
        <f t="shared" si="2"/>
        <v>0</v>
      </c>
      <c r="H36" s="48">
        <f t="shared" si="3"/>
        <v>0</v>
      </c>
      <c r="I36" s="128">
        <f>IF((H36+H37)=0,"",H36+H37)</f>
      </c>
      <c r="J36" s="130" t="s">
        <v>40</v>
      </c>
      <c r="K36" s="113">
        <f>IF(I36="","","○")</f>
      </c>
      <c r="L36" s="97"/>
      <c r="M36" s="205" t="s">
        <v>34</v>
      </c>
      <c r="N36" s="191">
        <f>N34+1</f>
        <v>44772</v>
      </c>
      <c r="O36" s="193"/>
      <c r="P36" s="194"/>
      <c r="Q36" s="50" t="s">
        <v>39</v>
      </c>
      <c r="R36" s="51"/>
      <c r="S36" s="52" t="str">
        <f t="shared" si="0"/>
        <v>0</v>
      </c>
      <c r="T36" s="53">
        <f t="shared" si="4"/>
        <v>0</v>
      </c>
      <c r="U36" s="195"/>
      <c r="V36" s="210" t="s">
        <v>40</v>
      </c>
      <c r="W36" s="199">
        <f t="shared" si="1"/>
      </c>
      <c r="X36" s="201"/>
      <c r="Y36" s="202"/>
    </row>
    <row r="37" spans="1:25" ht="18.75" customHeight="1">
      <c r="A37" s="126"/>
      <c r="B37" s="127"/>
      <c r="C37" s="117"/>
      <c r="D37" s="118"/>
      <c r="E37" s="7" t="s">
        <v>39</v>
      </c>
      <c r="F37" s="33"/>
      <c r="G37" s="22" t="str">
        <f t="shared" si="2"/>
        <v>0</v>
      </c>
      <c r="H37" s="49">
        <f t="shared" si="3"/>
        <v>0</v>
      </c>
      <c r="I37" s="129"/>
      <c r="J37" s="131"/>
      <c r="K37" s="114"/>
      <c r="L37" s="98"/>
      <c r="M37" s="206"/>
      <c r="N37" s="207"/>
      <c r="O37" s="203"/>
      <c r="P37" s="204"/>
      <c r="Q37" s="54" t="s">
        <v>39</v>
      </c>
      <c r="R37" s="55"/>
      <c r="S37" s="56" t="str">
        <f t="shared" si="0"/>
        <v>0</v>
      </c>
      <c r="T37" s="57">
        <f t="shared" si="4"/>
        <v>0</v>
      </c>
      <c r="U37" s="196"/>
      <c r="V37" s="211"/>
      <c r="W37" s="200"/>
      <c r="X37" s="201"/>
      <c r="Y37" s="202"/>
    </row>
    <row r="38" spans="1:25" ht="18.75" customHeight="1">
      <c r="A38" s="125" t="s">
        <v>20</v>
      </c>
      <c r="B38" s="121">
        <f>B36+1</f>
        <v>44757</v>
      </c>
      <c r="C38" s="123"/>
      <c r="D38" s="124"/>
      <c r="E38" s="29" t="s">
        <v>39</v>
      </c>
      <c r="F38" s="32"/>
      <c r="G38" s="16" t="str">
        <f t="shared" si="2"/>
        <v>0</v>
      </c>
      <c r="H38" s="48">
        <f t="shared" si="3"/>
        <v>0</v>
      </c>
      <c r="I38" s="128">
        <f>IF((H38+H39)=0,"",H38+H39)</f>
      </c>
      <c r="J38" s="130" t="s">
        <v>40</v>
      </c>
      <c r="K38" s="113">
        <f>IF(I38="","","○")</f>
      </c>
      <c r="L38" s="97"/>
      <c r="M38" s="205" t="s">
        <v>35</v>
      </c>
      <c r="N38" s="191">
        <f>N36+1</f>
        <v>44773</v>
      </c>
      <c r="O38" s="193"/>
      <c r="P38" s="194"/>
      <c r="Q38" s="50" t="s">
        <v>39</v>
      </c>
      <c r="R38" s="51"/>
      <c r="S38" s="52" t="str">
        <f t="shared" si="0"/>
        <v>0</v>
      </c>
      <c r="T38" s="53">
        <f t="shared" si="4"/>
        <v>0</v>
      </c>
      <c r="U38" s="195">
        <f>IF((T38+T39)=0,"",T38+T39)</f>
      </c>
      <c r="V38" s="210" t="s">
        <v>40</v>
      </c>
      <c r="W38" s="199">
        <f t="shared" si="1"/>
      </c>
      <c r="X38" s="201"/>
      <c r="Y38" s="202"/>
    </row>
    <row r="39" spans="1:25" ht="18.75" customHeight="1">
      <c r="A39" s="126"/>
      <c r="B39" s="127"/>
      <c r="C39" s="117"/>
      <c r="D39" s="118"/>
      <c r="E39" s="7" t="s">
        <v>39</v>
      </c>
      <c r="F39" s="33"/>
      <c r="G39" s="22" t="str">
        <f t="shared" si="2"/>
        <v>0</v>
      </c>
      <c r="H39" s="49">
        <f t="shared" si="3"/>
        <v>0</v>
      </c>
      <c r="I39" s="129"/>
      <c r="J39" s="131"/>
      <c r="K39" s="114"/>
      <c r="L39" s="98"/>
      <c r="M39" s="206"/>
      <c r="N39" s="207"/>
      <c r="O39" s="203"/>
      <c r="P39" s="204"/>
      <c r="Q39" s="54" t="s">
        <v>39</v>
      </c>
      <c r="R39" s="55"/>
      <c r="S39" s="56" t="str">
        <f t="shared" si="0"/>
        <v>0</v>
      </c>
      <c r="T39" s="57">
        <f t="shared" si="4"/>
        <v>0</v>
      </c>
      <c r="U39" s="196"/>
      <c r="V39" s="211"/>
      <c r="W39" s="200"/>
      <c r="X39" s="201"/>
      <c r="Y39" s="202"/>
    </row>
    <row r="40" spans="1:25" ht="18.75" customHeight="1">
      <c r="A40" s="189" t="s">
        <v>21</v>
      </c>
      <c r="B40" s="191">
        <f>B38+1</f>
        <v>44758</v>
      </c>
      <c r="C40" s="193"/>
      <c r="D40" s="194"/>
      <c r="E40" s="50" t="s">
        <v>39</v>
      </c>
      <c r="F40" s="51"/>
      <c r="G40" s="52" t="str">
        <f t="shared" si="2"/>
        <v>0</v>
      </c>
      <c r="H40" s="53">
        <f t="shared" si="3"/>
        <v>0</v>
      </c>
      <c r="I40" s="195">
        <f>IF((H40+H41)=0,"",H40+H41)</f>
      </c>
      <c r="J40" s="197" t="s">
        <v>40</v>
      </c>
      <c r="K40" s="199">
        <f>IF(I40="","","○")</f>
      </c>
      <c r="L40" s="214"/>
      <c r="M40" s="99" t="s">
        <v>2</v>
      </c>
      <c r="N40" s="100"/>
      <c r="O40" s="101">
        <f>SUM(I10:I41)+SUM(U10:U39)</f>
        <v>10</v>
      </c>
      <c r="P40" s="102"/>
      <c r="Q40" s="105" t="s">
        <v>40</v>
      </c>
      <c r="R40" s="44" t="s">
        <v>37</v>
      </c>
      <c r="S40" s="9"/>
      <c r="T40" s="48">
        <f t="shared" si="4"/>
        <v>0</v>
      </c>
      <c r="U40" s="107">
        <f>COUNTIF(K10:K41,"○")+COUNTIF(W10:W39,"○")</f>
        <v>3</v>
      </c>
      <c r="V40" s="108"/>
      <c r="W40" s="108"/>
      <c r="X40" s="108"/>
      <c r="Y40" s="111" t="s">
        <v>0</v>
      </c>
    </row>
    <row r="41" spans="1:25" ht="18.75" customHeight="1" thickBot="1">
      <c r="A41" s="190"/>
      <c r="B41" s="192"/>
      <c r="C41" s="203"/>
      <c r="D41" s="204"/>
      <c r="E41" s="54" t="s">
        <v>39</v>
      </c>
      <c r="F41" s="55"/>
      <c r="G41" s="56" t="str">
        <f t="shared" si="2"/>
        <v>0</v>
      </c>
      <c r="H41" s="57">
        <f t="shared" si="3"/>
        <v>0</v>
      </c>
      <c r="I41" s="196"/>
      <c r="J41" s="198"/>
      <c r="K41" s="200"/>
      <c r="L41" s="215"/>
      <c r="M41" s="86" t="s">
        <v>36</v>
      </c>
      <c r="N41" s="87"/>
      <c r="O41" s="103"/>
      <c r="P41" s="104"/>
      <c r="Q41" s="106"/>
      <c r="R41" s="45" t="s">
        <v>36</v>
      </c>
      <c r="S41" s="3"/>
      <c r="T41" s="49">
        <f t="shared" si="4"/>
        <v>0</v>
      </c>
      <c r="U41" s="109"/>
      <c r="V41" s="110"/>
      <c r="W41" s="110"/>
      <c r="X41" s="110"/>
      <c r="Y41" s="112"/>
    </row>
    <row r="42" spans="1:25" ht="18.75" customHeight="1" thickBot="1" thickTop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26"/>
      <c r="N42" s="26"/>
      <c r="O42" s="26"/>
      <c r="P42" s="26"/>
      <c r="Q42" s="27"/>
      <c r="R42" s="46" t="s">
        <v>46</v>
      </c>
      <c r="S42" s="47"/>
      <c r="T42" s="11"/>
      <c r="U42" s="88">
        <v>1000</v>
      </c>
      <c r="V42" s="88"/>
      <c r="W42" s="88"/>
      <c r="X42" s="88"/>
      <c r="Y42" s="89"/>
    </row>
    <row r="43" spans="1:25" ht="15" thickTop="1">
      <c r="A43" s="1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26"/>
      <c r="N43" s="26"/>
      <c r="O43" s="26"/>
      <c r="P43" s="26"/>
      <c r="Q43" s="27"/>
      <c r="R43" s="26"/>
      <c r="S43" s="26"/>
      <c r="T43" s="5"/>
      <c r="U43" s="26"/>
      <c r="V43" s="26"/>
      <c r="W43" s="26"/>
      <c r="X43" s="26"/>
      <c r="Y43" s="28"/>
    </row>
    <row r="44" spans="1:25" ht="13.5" customHeight="1">
      <c r="A44" s="90">
        <f>R5</f>
        <v>44743</v>
      </c>
      <c r="B44" s="91"/>
      <c r="C44" s="91"/>
      <c r="D44" s="25" t="s">
        <v>44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5"/>
      <c r="P44" s="5"/>
      <c r="Q44" s="5"/>
      <c r="R44" s="3"/>
      <c r="S44" s="3"/>
      <c r="T44" s="24"/>
      <c r="U44" s="3"/>
      <c r="V44" s="4"/>
      <c r="W44" s="4"/>
      <c r="X44" s="4"/>
      <c r="Y44" s="15"/>
    </row>
    <row r="45" spans="1:28" ht="13.5" customHeight="1">
      <c r="A45" s="223">
        <v>44755</v>
      </c>
      <c r="B45" s="224"/>
      <c r="C45" s="224"/>
      <c r="D45" s="224"/>
      <c r="E45" s="224"/>
      <c r="F45" s="6"/>
      <c r="G45" s="6"/>
      <c r="H45" s="6"/>
      <c r="I45" s="5"/>
      <c r="J45" s="5"/>
      <c r="K45" s="5"/>
      <c r="L45" s="5"/>
      <c r="M45" s="5"/>
      <c r="N45" s="5"/>
      <c r="O45" s="5"/>
      <c r="P45" s="5"/>
      <c r="Q45" s="5"/>
      <c r="R45" s="13"/>
      <c r="S45" s="13"/>
      <c r="T45" s="6"/>
      <c r="U45" s="13"/>
      <c r="V45" s="14"/>
      <c r="W45" s="5"/>
      <c r="X45" s="14"/>
      <c r="Y45" s="15"/>
      <c r="Z45" s="5"/>
      <c r="AA45" s="5"/>
      <c r="AB45" s="5"/>
    </row>
    <row r="46" spans="1:28" ht="19.5" customHeight="1">
      <c r="A46" s="12"/>
      <c r="B46" s="94" t="s">
        <v>47</v>
      </c>
      <c r="C46" s="94"/>
      <c r="D46" s="94"/>
      <c r="E46" s="94"/>
      <c r="F46" s="94"/>
      <c r="G46" s="5"/>
      <c r="H46" s="5"/>
      <c r="I46" s="3"/>
      <c r="J46" s="3"/>
      <c r="K46" s="3"/>
      <c r="L46" s="5"/>
      <c r="M46" s="95" t="s">
        <v>54</v>
      </c>
      <c r="N46" s="96"/>
      <c r="O46" s="37"/>
      <c r="P46" s="37"/>
      <c r="Q46" s="37"/>
      <c r="R46" s="37"/>
      <c r="S46" s="37"/>
      <c r="T46" s="5"/>
      <c r="U46" s="37"/>
      <c r="V46" s="37"/>
      <c r="W46" s="37"/>
      <c r="X46" s="38"/>
      <c r="Y46" s="15"/>
      <c r="Z46" s="5"/>
      <c r="AA46" s="5"/>
      <c r="AB46" s="5"/>
    </row>
    <row r="47" spans="1:28" ht="26.25" customHeight="1">
      <c r="A47" s="12"/>
      <c r="B47" s="34"/>
      <c r="C47" s="35" t="s">
        <v>48</v>
      </c>
      <c r="D47" s="228" t="s">
        <v>69</v>
      </c>
      <c r="E47" s="229"/>
      <c r="F47" s="229"/>
      <c r="G47" s="229"/>
      <c r="H47" s="229"/>
      <c r="I47" s="229"/>
      <c r="J47" s="36"/>
      <c r="K47" s="23"/>
      <c r="L47" s="5"/>
      <c r="M47" s="75" t="s">
        <v>71</v>
      </c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7"/>
      <c r="Y47" s="15"/>
      <c r="AA47" s="5"/>
      <c r="AB47" s="5"/>
    </row>
    <row r="48" spans="1:28" ht="19.5" customHeight="1">
      <c r="A48" s="12"/>
      <c r="B48" s="34"/>
      <c r="C48" s="35" t="s">
        <v>49</v>
      </c>
      <c r="D48" s="230" t="s">
        <v>74</v>
      </c>
      <c r="E48" s="230"/>
      <c r="F48" s="230"/>
      <c r="G48" s="230"/>
      <c r="H48" s="230"/>
      <c r="I48" s="230"/>
      <c r="J48" s="36" t="s">
        <v>45</v>
      </c>
      <c r="K48" s="23"/>
      <c r="L48" s="5"/>
      <c r="M48" s="79" t="s">
        <v>70</v>
      </c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1"/>
      <c r="Y48" s="15"/>
      <c r="AA48" s="5"/>
      <c r="AB48" s="5"/>
    </row>
    <row r="49" spans="1:28" ht="19.5" customHeight="1">
      <c r="A49" s="12"/>
      <c r="B49" s="183" t="s">
        <v>52</v>
      </c>
      <c r="C49" s="183"/>
      <c r="D49" s="183"/>
      <c r="E49" s="183"/>
      <c r="F49" s="183"/>
      <c r="G49" s="35"/>
      <c r="H49" s="35"/>
      <c r="I49" s="35"/>
      <c r="J49" s="35"/>
      <c r="K49" s="5"/>
      <c r="L49" s="5"/>
      <c r="M49" s="82" t="s">
        <v>55</v>
      </c>
      <c r="N49" s="82"/>
      <c r="O49" s="83" t="s">
        <v>56</v>
      </c>
      <c r="P49" s="84"/>
      <c r="Q49" s="85"/>
      <c r="R49" s="83" t="s">
        <v>57</v>
      </c>
      <c r="S49" s="84"/>
      <c r="T49" s="84"/>
      <c r="U49" s="84"/>
      <c r="V49" s="84"/>
      <c r="W49" s="84"/>
      <c r="X49" s="85"/>
      <c r="Y49" s="15"/>
      <c r="Z49" s="5"/>
      <c r="AA49" s="5"/>
      <c r="AB49" s="5"/>
    </row>
    <row r="50" spans="1:28" ht="19.5" customHeight="1">
      <c r="A50" s="12"/>
      <c r="B50" s="35"/>
      <c r="C50" s="35" t="s">
        <v>53</v>
      </c>
      <c r="D50" s="35"/>
      <c r="E50" s="184" t="s">
        <v>80</v>
      </c>
      <c r="F50" s="184"/>
      <c r="G50" s="184"/>
      <c r="H50" s="184"/>
      <c r="I50" s="184"/>
      <c r="J50" s="36" t="s">
        <v>45</v>
      </c>
      <c r="K50" s="5"/>
      <c r="L50" s="5"/>
      <c r="M50" s="66" t="s">
        <v>58</v>
      </c>
      <c r="N50" s="66"/>
      <c r="O50" s="225" t="s">
        <v>72</v>
      </c>
      <c r="P50" s="226"/>
      <c r="Q50" s="227"/>
      <c r="R50" s="225" t="s">
        <v>79</v>
      </c>
      <c r="S50" s="226"/>
      <c r="T50" s="226"/>
      <c r="U50" s="226"/>
      <c r="V50" s="226"/>
      <c r="W50" s="226"/>
      <c r="X50" s="227"/>
      <c r="Y50" s="15"/>
      <c r="Z50" s="5"/>
      <c r="AA50" s="5"/>
      <c r="AB50" s="5"/>
    </row>
    <row r="51" spans="1:28" ht="19.5" customHeight="1">
      <c r="A51" s="12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2" t="s">
        <v>59</v>
      </c>
      <c r="N51" s="72"/>
      <c r="O51" s="225"/>
      <c r="P51" s="226"/>
      <c r="Q51" s="227"/>
      <c r="R51" s="225"/>
      <c r="S51" s="226"/>
      <c r="T51" s="226"/>
      <c r="U51" s="226"/>
      <c r="V51" s="226"/>
      <c r="W51" s="226"/>
      <c r="X51" s="227"/>
      <c r="Y51" s="15"/>
      <c r="Z51" s="5"/>
      <c r="AA51" s="5"/>
      <c r="AB51" s="5"/>
    </row>
    <row r="52" spans="1:25" ht="19.5" customHeight="1">
      <c r="A52" s="12"/>
      <c r="B52" s="183" t="s">
        <v>81</v>
      </c>
      <c r="C52" s="183"/>
      <c r="D52" s="183"/>
      <c r="E52" s="183"/>
      <c r="F52" s="183"/>
      <c r="G52" s="35"/>
      <c r="H52" s="35"/>
      <c r="I52" s="35"/>
      <c r="J52" s="35"/>
      <c r="K52" s="3"/>
      <c r="L52" s="5"/>
      <c r="M52" s="66" t="s">
        <v>60</v>
      </c>
      <c r="N52" s="66"/>
      <c r="O52" s="237">
        <v>100</v>
      </c>
      <c r="P52" s="226"/>
      <c r="Q52" s="227"/>
      <c r="R52" s="225" t="s">
        <v>73</v>
      </c>
      <c r="S52" s="226"/>
      <c r="T52" s="226"/>
      <c r="U52" s="226"/>
      <c r="V52" s="226"/>
      <c r="W52" s="226"/>
      <c r="X52" s="227"/>
      <c r="Y52" s="15"/>
    </row>
    <row r="53" spans="1:25" ht="19.5" customHeight="1">
      <c r="A53" s="12"/>
      <c r="B53" s="35"/>
      <c r="C53" s="35" t="s">
        <v>53</v>
      </c>
      <c r="D53" s="35"/>
      <c r="E53" s="184" t="s">
        <v>83</v>
      </c>
      <c r="F53" s="184"/>
      <c r="G53" s="184"/>
      <c r="H53" s="184"/>
      <c r="I53" s="184"/>
      <c r="J53" s="36" t="s">
        <v>45</v>
      </c>
      <c r="K53" s="3"/>
      <c r="L53" s="5"/>
      <c r="M53" s="66" t="s">
        <v>61</v>
      </c>
      <c r="N53" s="66"/>
      <c r="O53" s="225">
        <v>62002010</v>
      </c>
      <c r="P53" s="226"/>
      <c r="Q53" s="227"/>
      <c r="R53" s="225" t="s">
        <v>76</v>
      </c>
      <c r="S53" s="226"/>
      <c r="T53" s="226"/>
      <c r="U53" s="226"/>
      <c r="V53" s="226"/>
      <c r="W53" s="226"/>
      <c r="X53" s="227"/>
      <c r="Y53" s="15"/>
    </row>
    <row r="54" spans="1:25" s="30" customFormat="1" ht="13.5" customHeight="1" thickBot="1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2"/>
    </row>
    <row r="55" spans="1:25" s="30" customFormat="1" ht="15" thickBot="1">
      <c r="A55" s="43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43"/>
    </row>
    <row r="56" spans="1:25" s="30" customFormat="1" ht="14.25">
      <c r="A56" s="60" t="s">
        <v>62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2"/>
    </row>
    <row r="57" spans="1:25" s="30" customFormat="1" ht="15" thickBot="1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5"/>
    </row>
    <row r="58" spans="1:25" ht="5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2">
      <c r="A59" s="5"/>
      <c r="Y59" s="5"/>
    </row>
    <row r="60" ht="12">
      <c r="A60" s="5"/>
    </row>
    <row r="61" ht="12">
      <c r="A61" s="5"/>
    </row>
    <row r="62" ht="12">
      <c r="A62" s="5"/>
    </row>
    <row r="63" ht="12">
      <c r="A63" s="5"/>
    </row>
    <row r="64" ht="12">
      <c r="A64" s="5"/>
    </row>
    <row r="65" ht="12">
      <c r="A65" s="5"/>
    </row>
    <row r="66" ht="12">
      <c r="A66" s="5"/>
    </row>
    <row r="67" ht="12">
      <c r="A67" s="5"/>
    </row>
    <row r="68" ht="12">
      <c r="A68" s="5"/>
    </row>
  </sheetData>
  <sheetProtection selectLockedCells="1"/>
  <mergeCells count="306">
    <mergeCell ref="U1:Y2"/>
    <mergeCell ref="A56:Y57"/>
    <mergeCell ref="M52:N52"/>
    <mergeCell ref="O52:Q52"/>
    <mergeCell ref="R52:X52"/>
    <mergeCell ref="M53:N53"/>
    <mergeCell ref="O53:Q53"/>
    <mergeCell ref="R53:X53"/>
    <mergeCell ref="E50:I50"/>
    <mergeCell ref="M50:N50"/>
    <mergeCell ref="O50:Q50"/>
    <mergeCell ref="R50:X50"/>
    <mergeCell ref="M51:N51"/>
    <mergeCell ref="O51:Q51"/>
    <mergeCell ref="R51:X51"/>
    <mergeCell ref="D47:I47"/>
    <mergeCell ref="M47:X47"/>
    <mergeCell ref="D48:I48"/>
    <mergeCell ref="M48:X48"/>
    <mergeCell ref="B49:F49"/>
    <mergeCell ref="M49:N49"/>
    <mergeCell ref="O49:Q49"/>
    <mergeCell ref="R49:X49"/>
    <mergeCell ref="M41:N41"/>
    <mergeCell ref="U42:Y42"/>
    <mergeCell ref="A44:C44"/>
    <mergeCell ref="A45:E45"/>
    <mergeCell ref="B46:F46"/>
    <mergeCell ref="M46:N46"/>
    <mergeCell ref="L40:L41"/>
    <mergeCell ref="A38:A39"/>
    <mergeCell ref="O40:P41"/>
    <mergeCell ref="Q40:Q41"/>
    <mergeCell ref="U40:X41"/>
    <mergeCell ref="Y40:Y41"/>
    <mergeCell ref="W38:W39"/>
    <mergeCell ref="X38:Y39"/>
    <mergeCell ref="O38:P38"/>
    <mergeCell ref="U38:U39"/>
    <mergeCell ref="V38:V39"/>
    <mergeCell ref="A40:A41"/>
    <mergeCell ref="B40:B41"/>
    <mergeCell ref="C40:D40"/>
    <mergeCell ref="I40:I41"/>
    <mergeCell ref="J40:J41"/>
    <mergeCell ref="M40:N40"/>
    <mergeCell ref="K40:K41"/>
    <mergeCell ref="C41:D41"/>
    <mergeCell ref="W36:W37"/>
    <mergeCell ref="C39:D39"/>
    <mergeCell ref="O39:P39"/>
    <mergeCell ref="L38:L39"/>
    <mergeCell ref="M38:M39"/>
    <mergeCell ref="X36:Y37"/>
    <mergeCell ref="C37:D37"/>
    <mergeCell ref="O37:P37"/>
    <mergeCell ref="L36:L37"/>
    <mergeCell ref="M36:M37"/>
    <mergeCell ref="U36:U37"/>
    <mergeCell ref="V36:V37"/>
    <mergeCell ref="L34:L35"/>
    <mergeCell ref="M34:M35"/>
    <mergeCell ref="N34:N35"/>
    <mergeCell ref="U34:U35"/>
    <mergeCell ref="V34:V35"/>
    <mergeCell ref="O34:P34"/>
    <mergeCell ref="A34:A35"/>
    <mergeCell ref="B34:B35"/>
    <mergeCell ref="C34:D34"/>
    <mergeCell ref="I34:I35"/>
    <mergeCell ref="J34:J35"/>
    <mergeCell ref="N36:N37"/>
    <mergeCell ref="K36:K37"/>
    <mergeCell ref="B38:B39"/>
    <mergeCell ref="C38:D38"/>
    <mergeCell ref="I38:I39"/>
    <mergeCell ref="J38:J39"/>
    <mergeCell ref="K38:K39"/>
    <mergeCell ref="O36:P36"/>
    <mergeCell ref="N38:N39"/>
    <mergeCell ref="J32:J33"/>
    <mergeCell ref="K32:K33"/>
    <mergeCell ref="W34:W35"/>
    <mergeCell ref="X34:Y35"/>
    <mergeCell ref="O35:P35"/>
    <mergeCell ref="A36:A37"/>
    <mergeCell ref="B36:B37"/>
    <mergeCell ref="C36:D36"/>
    <mergeCell ref="I36:I37"/>
    <mergeCell ref="J36:J37"/>
    <mergeCell ref="J30:J31"/>
    <mergeCell ref="K30:K31"/>
    <mergeCell ref="W32:W33"/>
    <mergeCell ref="X32:Y33"/>
    <mergeCell ref="C33:D33"/>
    <mergeCell ref="O33:P33"/>
    <mergeCell ref="L32:L33"/>
    <mergeCell ref="M32:M33"/>
    <mergeCell ref="N32:N33"/>
    <mergeCell ref="O32:P32"/>
    <mergeCell ref="C32:D32"/>
    <mergeCell ref="I32:I33"/>
    <mergeCell ref="W30:W31"/>
    <mergeCell ref="X30:Y31"/>
    <mergeCell ref="C31:D31"/>
    <mergeCell ref="O31:P31"/>
    <mergeCell ref="L30:L31"/>
    <mergeCell ref="M30:M31"/>
    <mergeCell ref="C30:D30"/>
    <mergeCell ref="I30:I31"/>
    <mergeCell ref="U28:U29"/>
    <mergeCell ref="V28:V29"/>
    <mergeCell ref="A30:A31"/>
    <mergeCell ref="B30:B31"/>
    <mergeCell ref="K34:K35"/>
    <mergeCell ref="C35:D35"/>
    <mergeCell ref="U32:U33"/>
    <mergeCell ref="V32:V33"/>
    <mergeCell ref="A32:A33"/>
    <mergeCell ref="B32:B33"/>
    <mergeCell ref="V30:V31"/>
    <mergeCell ref="N30:N31"/>
    <mergeCell ref="O30:P30"/>
    <mergeCell ref="W26:W27"/>
    <mergeCell ref="X26:Y27"/>
    <mergeCell ref="U26:U27"/>
    <mergeCell ref="V26:V27"/>
    <mergeCell ref="W28:W29"/>
    <mergeCell ref="X28:Y29"/>
    <mergeCell ref="O29:P29"/>
    <mergeCell ref="O27:P27"/>
    <mergeCell ref="L26:L27"/>
    <mergeCell ref="M26:M27"/>
    <mergeCell ref="N26:N27"/>
    <mergeCell ref="O26:P26"/>
    <mergeCell ref="U30:U31"/>
    <mergeCell ref="L28:L29"/>
    <mergeCell ref="M28:M29"/>
    <mergeCell ref="N28:N29"/>
    <mergeCell ref="O28:P28"/>
    <mergeCell ref="A28:A29"/>
    <mergeCell ref="B28:B29"/>
    <mergeCell ref="C28:D28"/>
    <mergeCell ref="I28:I29"/>
    <mergeCell ref="J28:J29"/>
    <mergeCell ref="K28:K29"/>
    <mergeCell ref="C29:D29"/>
    <mergeCell ref="W24:W25"/>
    <mergeCell ref="X24:Y25"/>
    <mergeCell ref="C25:D25"/>
    <mergeCell ref="O25:P25"/>
    <mergeCell ref="L24:L25"/>
    <mergeCell ref="M24:M25"/>
    <mergeCell ref="N24:N25"/>
    <mergeCell ref="O24:P24"/>
    <mergeCell ref="U24:U25"/>
    <mergeCell ref="V24:V25"/>
    <mergeCell ref="A26:A27"/>
    <mergeCell ref="B26:B27"/>
    <mergeCell ref="C26:D26"/>
    <mergeCell ref="I26:I27"/>
    <mergeCell ref="J26:J27"/>
    <mergeCell ref="K26:K27"/>
    <mergeCell ref="C27:D27"/>
    <mergeCell ref="W22:W23"/>
    <mergeCell ref="X22:Y23"/>
    <mergeCell ref="C23:D23"/>
    <mergeCell ref="O23:P23"/>
    <mergeCell ref="L22:L23"/>
    <mergeCell ref="M22:M23"/>
    <mergeCell ref="N22:N23"/>
    <mergeCell ref="O22:P22"/>
    <mergeCell ref="U22:U23"/>
    <mergeCell ref="V22:V23"/>
    <mergeCell ref="A24:A25"/>
    <mergeCell ref="B24:B25"/>
    <mergeCell ref="C24:D24"/>
    <mergeCell ref="I24:I25"/>
    <mergeCell ref="J24:J25"/>
    <mergeCell ref="K24:K25"/>
    <mergeCell ref="W20:W21"/>
    <mergeCell ref="X20:Y21"/>
    <mergeCell ref="C21:D21"/>
    <mergeCell ref="O21:P21"/>
    <mergeCell ref="L20:L21"/>
    <mergeCell ref="M20:M21"/>
    <mergeCell ref="N20:N21"/>
    <mergeCell ref="O20:P20"/>
    <mergeCell ref="U20:U21"/>
    <mergeCell ref="V20:V21"/>
    <mergeCell ref="A22:A23"/>
    <mergeCell ref="B22:B23"/>
    <mergeCell ref="C22:D22"/>
    <mergeCell ref="I22:I23"/>
    <mergeCell ref="J22:J23"/>
    <mergeCell ref="K22:K23"/>
    <mergeCell ref="W18:W19"/>
    <mergeCell ref="X18:Y19"/>
    <mergeCell ref="C19:D19"/>
    <mergeCell ref="O19:P19"/>
    <mergeCell ref="L18:L19"/>
    <mergeCell ref="M18:M19"/>
    <mergeCell ref="N18:N19"/>
    <mergeCell ref="O18:P18"/>
    <mergeCell ref="U18:U19"/>
    <mergeCell ref="V18:V19"/>
    <mergeCell ref="A20:A21"/>
    <mergeCell ref="B20:B21"/>
    <mergeCell ref="C20:D20"/>
    <mergeCell ref="I20:I21"/>
    <mergeCell ref="J20:J21"/>
    <mergeCell ref="K20:K21"/>
    <mergeCell ref="W16:W17"/>
    <mergeCell ref="X16:Y17"/>
    <mergeCell ref="C17:D17"/>
    <mergeCell ref="O17:P17"/>
    <mergeCell ref="L16:L17"/>
    <mergeCell ref="M16:M17"/>
    <mergeCell ref="N16:N17"/>
    <mergeCell ref="O16:P16"/>
    <mergeCell ref="U16:U17"/>
    <mergeCell ref="V16:V17"/>
    <mergeCell ref="A18:A19"/>
    <mergeCell ref="B18:B19"/>
    <mergeCell ref="C18:D18"/>
    <mergeCell ref="I18:I19"/>
    <mergeCell ref="J18:J19"/>
    <mergeCell ref="K18:K19"/>
    <mergeCell ref="W14:W15"/>
    <mergeCell ref="X14:Y15"/>
    <mergeCell ref="C15:D15"/>
    <mergeCell ref="O15:P15"/>
    <mergeCell ref="L14:L15"/>
    <mergeCell ref="M14:M15"/>
    <mergeCell ref="N14:N15"/>
    <mergeCell ref="O14:P14"/>
    <mergeCell ref="U14:U15"/>
    <mergeCell ref="V14:V15"/>
    <mergeCell ref="A16:A17"/>
    <mergeCell ref="B16:B17"/>
    <mergeCell ref="C16:D16"/>
    <mergeCell ref="I16:I17"/>
    <mergeCell ref="J16:J17"/>
    <mergeCell ref="K16:K17"/>
    <mergeCell ref="W12:W13"/>
    <mergeCell ref="X12:Y13"/>
    <mergeCell ref="C13:D13"/>
    <mergeCell ref="O13:P13"/>
    <mergeCell ref="L12:L13"/>
    <mergeCell ref="M12:M13"/>
    <mergeCell ref="N12:N13"/>
    <mergeCell ref="O12:P12"/>
    <mergeCell ref="U12:U13"/>
    <mergeCell ref="V12:V13"/>
    <mergeCell ref="A14:A15"/>
    <mergeCell ref="B14:B15"/>
    <mergeCell ref="C14:D14"/>
    <mergeCell ref="I14:I15"/>
    <mergeCell ref="J14:J15"/>
    <mergeCell ref="K14:K15"/>
    <mergeCell ref="W10:W11"/>
    <mergeCell ref="X10:Y11"/>
    <mergeCell ref="C11:D11"/>
    <mergeCell ref="O11:P11"/>
    <mergeCell ref="L10:L11"/>
    <mergeCell ref="M10:M11"/>
    <mergeCell ref="N10:N11"/>
    <mergeCell ref="O10:P10"/>
    <mergeCell ref="U10:U11"/>
    <mergeCell ref="V10:V11"/>
    <mergeCell ref="A12:A13"/>
    <mergeCell ref="B12:B13"/>
    <mergeCell ref="C12:D12"/>
    <mergeCell ref="I12:I13"/>
    <mergeCell ref="J12:J13"/>
    <mergeCell ref="K12:K13"/>
    <mergeCell ref="A10:A11"/>
    <mergeCell ref="B10:B11"/>
    <mergeCell ref="C10:D10"/>
    <mergeCell ref="I10:I11"/>
    <mergeCell ref="J10:J11"/>
    <mergeCell ref="K10:K11"/>
    <mergeCell ref="N8:N9"/>
    <mergeCell ref="O8:R8"/>
    <mergeCell ref="U8:V8"/>
    <mergeCell ref="X8:Y9"/>
    <mergeCell ref="C9:F9"/>
    <mergeCell ref="I9:J9"/>
    <mergeCell ref="O9:R9"/>
    <mergeCell ref="U9:V9"/>
    <mergeCell ref="A8:A9"/>
    <mergeCell ref="B8:B9"/>
    <mergeCell ref="C8:F8"/>
    <mergeCell ref="I8:J8"/>
    <mergeCell ref="L8:L9"/>
    <mergeCell ref="M8:M9"/>
    <mergeCell ref="B52:F52"/>
    <mergeCell ref="E53:I53"/>
    <mergeCell ref="A3:Y3"/>
    <mergeCell ref="R5:Y5"/>
    <mergeCell ref="A6:C7"/>
    <mergeCell ref="D6:L7"/>
    <mergeCell ref="M6:Q6"/>
    <mergeCell ref="R6:Y6"/>
    <mergeCell ref="M7:Q7"/>
    <mergeCell ref="R7:Y7"/>
  </mergeCells>
  <printOptions/>
  <pageMargins left="0.7874015748031497" right="0.7874015748031497" top="0.35433070866141736" bottom="0.31496062992125984" header="0.7480314960629921" footer="0.1968503937007874"/>
  <pageSetup horizontalDpi="600" verticalDpi="600" orientation="portrait" paperSize="9" scale="8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　和彦</dc:creator>
  <cp:keywords/>
  <dc:description/>
  <cp:lastModifiedBy>tyamashita</cp:lastModifiedBy>
  <cp:lastPrinted>2022-06-01T07:21:17Z</cp:lastPrinted>
  <dcterms:created xsi:type="dcterms:W3CDTF">2002-06-05T07:16:42Z</dcterms:created>
  <dcterms:modified xsi:type="dcterms:W3CDTF">2022-06-01T07:25:02Z</dcterms:modified>
  <cp:category/>
  <cp:version/>
  <cp:contentType/>
  <cp:contentStatus/>
</cp:coreProperties>
</file>